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  <sheet state="visible" name="Results freestyle" sheetId="2" r:id="rId4"/>
    <sheet state="visible" name="Teams sum" sheetId="3" r:id="rId5"/>
    <sheet state="visible" name="Team results" sheetId="4" r:id="rId6"/>
    <sheet state="visible" name="Number of medals" sheetId="5" r:id="rId7"/>
  </sheets>
  <definedNames>
    <definedName hidden="1" localSheetId="1" name="_xlnm._FilterDatabase">'Results freestyle'!$A$1:$G$4</definedName>
    <definedName hidden="1" localSheetId="0" name="_xlnm._FilterDatabase">Results!$A$1:$L$166</definedName>
  </definedNames>
  <calcPr/>
</workbook>
</file>

<file path=xl/sharedStrings.xml><?xml version="1.0" encoding="utf-8"?>
<sst xmlns="http://schemas.openxmlformats.org/spreadsheetml/2006/main" count="598" uniqueCount="239">
  <si>
    <t>Club</t>
  </si>
  <si>
    <t>Division</t>
  </si>
  <si>
    <t>Country</t>
  </si>
  <si>
    <t>Rank</t>
  </si>
  <si>
    <t>Starter</t>
  </si>
  <si>
    <t>Round</t>
  </si>
  <si>
    <t>Accuracy</t>
  </si>
  <si>
    <t>Presentation</t>
  </si>
  <si>
    <t>Total</t>
  </si>
  <si>
    <t>Under 17 M</t>
  </si>
  <si>
    <t>TotalWithIgnored</t>
  </si>
  <si>
    <t>T</t>
  </si>
  <si>
    <t>MARKOV Tomáš</t>
  </si>
  <si>
    <t>TAEHAN</t>
  </si>
  <si>
    <t>NLP</t>
  </si>
  <si>
    <t>EP</t>
  </si>
  <si>
    <t>Indi Cadet F A</t>
  </si>
  <si>
    <t>Over 17 M</t>
  </si>
  <si>
    <t>PHAM Dat Tien</t>
  </si>
  <si>
    <t>SEJONG TAEKWONDO</t>
  </si>
  <si>
    <t>TANG Tuan Duy</t>
  </si>
  <si>
    <t>SVÍTILOVÁ ML. Kateřina</t>
  </si>
  <si>
    <t>Rank:</t>
  </si>
  <si>
    <t>Tournament</t>
  </si>
  <si>
    <t>Points</t>
  </si>
  <si>
    <t>Score:</t>
  </si>
  <si>
    <t>Don Bosko Havířov</t>
  </si>
  <si>
    <t>cs</t>
  </si>
  <si>
    <t>-</t>
  </si>
  <si>
    <t>Guerrero</t>
  </si>
  <si>
    <t>Hansoo</t>
  </si>
  <si>
    <t>Kangsim dojang</t>
  </si>
  <si>
    <t>Klub Hirundo</t>
  </si>
  <si>
    <t>Hansoo Cup 2019</t>
  </si>
  <si>
    <t>Sinhwa Dojang</t>
  </si>
  <si>
    <t>TKD Hradec n. M.</t>
  </si>
  <si>
    <t>TKD Kelti Beroun</t>
  </si>
  <si>
    <t>LEE Hana</t>
  </si>
  <si>
    <t>Indi Cadet F B</t>
  </si>
  <si>
    <t>BAŠTECKÁ Michaela</t>
  </si>
  <si>
    <t>BRUTHANSOVA Lenka</t>
  </si>
  <si>
    <t>Gold EP</t>
  </si>
  <si>
    <t>Silver EP</t>
  </si>
  <si>
    <t>Bronze EP</t>
  </si>
  <si>
    <t>Gold NLP</t>
  </si>
  <si>
    <t>Silver NLP</t>
  </si>
  <si>
    <t>Bronze NLP</t>
  </si>
  <si>
    <t>Gold tournament</t>
  </si>
  <si>
    <t>Silver tournament</t>
  </si>
  <si>
    <t>Bronze tournament</t>
  </si>
  <si>
    <t>ŠLESINGEROVÁ Julie</t>
  </si>
  <si>
    <t>ROSENBAUMOVÁ Michaela</t>
  </si>
  <si>
    <t>ROTTENBERGOVÁ Sandra</t>
  </si>
  <si>
    <t>HLAVSOVA Barbora</t>
  </si>
  <si>
    <t>ŠVEJDOVÁ Barbora</t>
  </si>
  <si>
    <t>PŘINDOVÁ Natálie</t>
  </si>
  <si>
    <t>ŠVEJDOVÁ Kateřina</t>
  </si>
  <si>
    <t>Indi Cadet F C</t>
  </si>
  <si>
    <t>BULÍČKOVÁ Marie</t>
  </si>
  <si>
    <t>KŘESŤANOVÁ Veronika</t>
  </si>
  <si>
    <t>NOSKOVÁ Laura</t>
  </si>
  <si>
    <t>PILNÁ Kateřina</t>
  </si>
  <si>
    <t>HOŇKOVÁ Jana</t>
  </si>
  <si>
    <t>KURASOVÁ Kristina</t>
  </si>
  <si>
    <t>SECHTEROVÁ Helena</t>
  </si>
  <si>
    <t>ŘIMKOVÁ Natálie</t>
  </si>
  <si>
    <t>KUKAČKOVÁ Ema</t>
  </si>
  <si>
    <t>ČERNÁ Jana</t>
  </si>
  <si>
    <t>MATIČKOVÁ Květoslava</t>
  </si>
  <si>
    <t>MAJEROVÁ Kateřina</t>
  </si>
  <si>
    <t>Indi Cadet F D</t>
  </si>
  <si>
    <t>VANĚČKOVÁ Anežka</t>
  </si>
  <si>
    <t>POKORNÁ  Anna Marie</t>
  </si>
  <si>
    <t>GORYLOVÁ Viktorie</t>
  </si>
  <si>
    <t>SITAŘOVÁ Nicola</t>
  </si>
  <si>
    <t>MATĚJKOVÁ Kristýna</t>
  </si>
  <si>
    <t>Indi Cadet M A</t>
  </si>
  <si>
    <t>HÁJEK Šimon</t>
  </si>
  <si>
    <t>Indi Cadet M B</t>
  </si>
  <si>
    <t>PŘINDA Tomáš</t>
  </si>
  <si>
    <t>VORLÍČEK Vincent</t>
  </si>
  <si>
    <t>DAO KhanhQuang</t>
  </si>
  <si>
    <t>BRŮČEK Adam</t>
  </si>
  <si>
    <t>BARTOŠ Ondřej</t>
  </si>
  <si>
    <t>DRYML Adam</t>
  </si>
  <si>
    <t>VACULÍK Vojtěch</t>
  </si>
  <si>
    <t>Indi Cadet M C</t>
  </si>
  <si>
    <t>BENES Vojtech</t>
  </si>
  <si>
    <t>VANĚK Adam</t>
  </si>
  <si>
    <t>ALTIOR Damian</t>
  </si>
  <si>
    <t>CHABADA Tomáš</t>
  </si>
  <si>
    <t>PEŠATA David</t>
  </si>
  <si>
    <t>ŠOLTYS Michal</t>
  </si>
  <si>
    <t>ŽÁČEK Mikuláš</t>
  </si>
  <si>
    <t>SCHINDLER Sebastian</t>
  </si>
  <si>
    <t>ŠPERŇÁK Nikolas</t>
  </si>
  <si>
    <t>VLČEK Ludvík</t>
  </si>
  <si>
    <t>POSPÍŠIL Ondřej</t>
  </si>
  <si>
    <t>PROUZA Matyáš</t>
  </si>
  <si>
    <t>SMOLEJ Samuel</t>
  </si>
  <si>
    <t>LASÁK David</t>
  </si>
  <si>
    <t>HAVLÍK Antonín</t>
  </si>
  <si>
    <t>MACAN Jan</t>
  </si>
  <si>
    <t>Indi Cadet M D</t>
  </si>
  <si>
    <t>RYCHTAŘÍK Jan</t>
  </si>
  <si>
    <t>LAUBE Jan</t>
  </si>
  <si>
    <t>KRATOCHVÍL Václav</t>
  </si>
  <si>
    <t>EDLUND Adam</t>
  </si>
  <si>
    <t>VU Tomáš</t>
  </si>
  <si>
    <t>SUCHÝ Lukáš</t>
  </si>
  <si>
    <t>Indi Dwarf M D</t>
  </si>
  <si>
    <t>MARKOV David</t>
  </si>
  <si>
    <t>VESELÝ Šimon</t>
  </si>
  <si>
    <t>Indi Junior F A</t>
  </si>
  <si>
    <t>ROSENBAUMOVÁ Ludmila</t>
  </si>
  <si>
    <t>HÁJKOVÁ Judita</t>
  </si>
  <si>
    <t>VELEBOVÁ Anna</t>
  </si>
  <si>
    <t>SKOTNICOVÁ Kateřina</t>
  </si>
  <si>
    <t>MALECHOVÁ Kateřina</t>
  </si>
  <si>
    <t>Indi Junior F B</t>
  </si>
  <si>
    <t>KAŇÁKOVÁ Kateřina</t>
  </si>
  <si>
    <t>JANDOVÁ Kristýna</t>
  </si>
  <si>
    <t>ZÍKOVÁ Magdalena</t>
  </si>
  <si>
    <t>DOMINIKOVÁ Angelika</t>
  </si>
  <si>
    <t>SCHACKWITZOVÁ Stephanie</t>
  </si>
  <si>
    <t>NGUYEN QuynhNhung</t>
  </si>
  <si>
    <t>Indi Junior F C</t>
  </si>
  <si>
    <t>ZAKOPALOVÁ Denisa</t>
  </si>
  <si>
    <t>TEILLIEROVÁ Cristina Isabel</t>
  </si>
  <si>
    <t>LASÁKOVÁ Ema</t>
  </si>
  <si>
    <t>SUCHÁ Kateřina</t>
  </si>
  <si>
    <t>WALTEROVA Anna</t>
  </si>
  <si>
    <t>Indi Junior F D</t>
  </si>
  <si>
    <t>BÁNOVCOVÁ Kristina</t>
  </si>
  <si>
    <t>BEZDĚKOVÁ Viktorie</t>
  </si>
  <si>
    <t>LUONG Khanh Linh</t>
  </si>
  <si>
    <t>DOBREVA Joanna</t>
  </si>
  <si>
    <t>Indi Junior M A</t>
  </si>
  <si>
    <t>HLAVSA Jan</t>
  </si>
  <si>
    <t>BLASCHKE Jan</t>
  </si>
  <si>
    <t>CHOCHOLE Daniel</t>
  </si>
  <si>
    <t>NEUMAN Daniel</t>
  </si>
  <si>
    <t>Indi Junior M B</t>
  </si>
  <si>
    <t>BERANEK Jiri</t>
  </si>
  <si>
    <t>JIRSA Matěj</t>
  </si>
  <si>
    <t>KUDLÁČEK Lukáš</t>
  </si>
  <si>
    <t>MAJER František</t>
  </si>
  <si>
    <t>SKOTNICA Josef</t>
  </si>
  <si>
    <t>PAPEŽ Adam</t>
  </si>
  <si>
    <t>SECHTER Gustav</t>
  </si>
  <si>
    <t>JIRKOVSKÝ Daniel</t>
  </si>
  <si>
    <t>Indi Junior M D</t>
  </si>
  <si>
    <t>NEŠPOR Michal</t>
  </si>
  <si>
    <t>PHAM Tomáš</t>
  </si>
  <si>
    <t>Indi Over 51 M C</t>
  </si>
  <si>
    <t>HOSNEDL Milan</t>
  </si>
  <si>
    <t>Indi Pupil F B</t>
  </si>
  <si>
    <t>SLYUSAR Eva</t>
  </si>
  <si>
    <t>LEE Irena</t>
  </si>
  <si>
    <t>KIM Nari</t>
  </si>
  <si>
    <t>Indi Pupil F C</t>
  </si>
  <si>
    <t>BEINHAUEROVÁ Markéta</t>
  </si>
  <si>
    <t>BULÍČKOVÁ Klára</t>
  </si>
  <si>
    <t>ŽÁKOVÁ Kristýna</t>
  </si>
  <si>
    <t>MÔCIKOVÁ Zuzana</t>
  </si>
  <si>
    <t>SKOTNICOVÁ Štěpánka</t>
  </si>
  <si>
    <t>ZAKOPALOVÁ Lucie</t>
  </si>
  <si>
    <t>BÁRTOVÁ Silvie</t>
  </si>
  <si>
    <t>Indi Pupil F D</t>
  </si>
  <si>
    <t>JAROŠOVÁ Nela</t>
  </si>
  <si>
    <t>JANDÍKOVÁ Barbora</t>
  </si>
  <si>
    <t>FÁRKOVÁ Miriam</t>
  </si>
  <si>
    <t>DĚDIČOVÁ Anna</t>
  </si>
  <si>
    <t>BOKOVÁ Barbora</t>
  </si>
  <si>
    <t>WALTEROVÁ Adéla</t>
  </si>
  <si>
    <t>DOBROVOLNÁ Nina</t>
  </si>
  <si>
    <t>MÔCIKOVÁ Lucie</t>
  </si>
  <si>
    <t>SUCHÁ  Gineta</t>
  </si>
  <si>
    <t>ZOBALOVÁ Adéla</t>
  </si>
  <si>
    <t>SILINA Alina</t>
  </si>
  <si>
    <t>Indi Pupil M C</t>
  </si>
  <si>
    <t>VACULÍK Vítek</t>
  </si>
  <si>
    <t>SMÉKAL Matyáš</t>
  </si>
  <si>
    <t>JAKUBÍK Minh Anh</t>
  </si>
  <si>
    <t>JAROŠ Ondřej</t>
  </si>
  <si>
    <t>PETR Alexandr</t>
  </si>
  <si>
    <t>MINCBERGR Vít</t>
  </si>
  <si>
    <t>PAPEŽ Ondřej</t>
  </si>
  <si>
    <t>HUDÁK Matěj</t>
  </si>
  <si>
    <t>MATIČKA Tomáš</t>
  </si>
  <si>
    <t>BERČÍK Josef</t>
  </si>
  <si>
    <t>Indi Pupil M D</t>
  </si>
  <si>
    <t>PRACNÝ Matyáš</t>
  </si>
  <si>
    <t>BERÁNEK Antonín</t>
  </si>
  <si>
    <t>KRAČMAN Zdeněk</t>
  </si>
  <si>
    <t>VANĚČEK Jiří</t>
  </si>
  <si>
    <t>KOBYLKA Štěpán</t>
  </si>
  <si>
    <t>FIŠER Jakub</t>
  </si>
  <si>
    <t>IVIČIČ Eduard</t>
  </si>
  <si>
    <t>PHAM Tony</t>
  </si>
  <si>
    <t>BRATH Dominik</t>
  </si>
  <si>
    <t>SLÁNSKÝ Kristián</t>
  </si>
  <si>
    <t>Indi Under 30 F A</t>
  </si>
  <si>
    <t>ZIMOVÁ Nicola</t>
  </si>
  <si>
    <t>MISKOVSKA Anna</t>
  </si>
  <si>
    <t>KÁLALOVÁ Simona</t>
  </si>
  <si>
    <t>KAPLANOVÁ Adéla</t>
  </si>
  <si>
    <t>ŠÍLOVÁ Hana</t>
  </si>
  <si>
    <t>NOVÁKOVÁ Natálie</t>
  </si>
  <si>
    <t>Indi Under 30 F B</t>
  </si>
  <si>
    <t>TACHECÍ Barbora</t>
  </si>
  <si>
    <t>VLNAŘOVÁ Tereza Tamia</t>
  </si>
  <si>
    <t>Indi Under 30 F C</t>
  </si>
  <si>
    <t>PEKOVÁ Anna</t>
  </si>
  <si>
    <t>Indi Under 30 M A</t>
  </si>
  <si>
    <t>VU VietAnh</t>
  </si>
  <si>
    <t>HORÁK Martin</t>
  </si>
  <si>
    <t>PHAM DatTien</t>
  </si>
  <si>
    <t>SKOLIL Martin</t>
  </si>
  <si>
    <t>PFROGNER Martin</t>
  </si>
  <si>
    <t>Indi Under 30 M B</t>
  </si>
  <si>
    <t>FILEK Lukáš</t>
  </si>
  <si>
    <t>EKL Kryštof</t>
  </si>
  <si>
    <t>BRADSHAW David</t>
  </si>
  <si>
    <t>Indi Under 40 F A</t>
  </si>
  <si>
    <t>KOMRSKOVÁ Pavla</t>
  </si>
  <si>
    <t>ŽDIŇÁKOVÁ Martina</t>
  </si>
  <si>
    <t>ŠIMEČKOVÁ Lenka</t>
  </si>
  <si>
    <t>Indi Under 40 M C</t>
  </si>
  <si>
    <t>JAKUBÍK Pavel</t>
  </si>
  <si>
    <t>Indi Under 50 F A</t>
  </si>
  <si>
    <t>PROCHÁZKOVÁ Iva</t>
  </si>
  <si>
    <t>Indi Under 50 M A</t>
  </si>
  <si>
    <t>HAVLÍČEK Ondřej</t>
  </si>
  <si>
    <t>MOTAK Martin</t>
  </si>
  <si>
    <t>CHOCHOLE Aleš</t>
  </si>
  <si>
    <t>PEŠKA Josef</t>
  </si>
  <si>
    <t>Indi Under 50 M C+D</t>
  </si>
  <si>
    <t>SUCHY Petr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</si>
</sst>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8">
    <font>
      <sz val="11.0"/>
      <color rgb="FF000000"/>
      <name val="Calibri"/>
    </font>
    <font>
      <b/>
      <sz val="10.0"/>
      <color rgb="FFFFFFFF"/>
      <name val="Arial"/>
    </font>
    <font>
      <sz val="10.0"/>
      <name val="Arial"/>
    </font>
    <font>
      <b/>
    </font>
    <font/>
    <font>
      <sz val="10.0"/>
      <color rgb="FF000000"/>
      <name val="Arial"/>
    </font>
    <font>
      <b/>
      <sz val="10.0"/>
      <color rgb="FF000000"/>
      <name val="Arial"/>
    </font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A2C4C9"/>
        <bgColor rgb="FFA2C4C9"/>
      </patternFill>
    </fill>
  </fills>
  <borders count="1">
    <border/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2" fontId="2" numFmtId="1" xfId="0" applyAlignment="1" applyFont="1" applyNumberFormat="1">
      <alignment readingOrder="0"/>
    </xf>
    <xf borderId="0" fillId="2" fontId="3" numFmtId="2" xfId="0" applyAlignment="1" applyFont="1" applyNumberFormat="1">
      <alignment readingOrder="0"/>
    </xf>
    <xf borderId="0" fillId="2" fontId="2" numFmtId="2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2" fontId="2" numFmtId="1" xfId="0" applyAlignment="1" applyFont="1" applyNumberFormat="1">
      <alignment horizontal="left" readingOrder="0"/>
    </xf>
    <xf borderId="0" fillId="0" fontId="2" numFmtId="0" xfId="0" applyAlignment="1" applyFont="1">
      <alignment readingOrder="0" vertical="bottom"/>
    </xf>
    <xf borderId="0" fillId="0" fontId="4" numFmtId="2" xfId="0" applyAlignment="1" applyFont="1" applyNumberForma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1" xfId="0" applyAlignment="1" applyFont="1" applyNumberFormat="1">
      <alignment horizontal="right" readingOrder="0" vertical="bottom"/>
    </xf>
    <xf borderId="0" fillId="0" fontId="2" numFmtId="2" xfId="0" applyAlignment="1" applyFont="1" applyNumberFormat="1">
      <alignment horizontal="right" readingOrder="0" vertical="bottom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readingOrder="0" shrinkToFit="0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wrapText="0"/>
    </xf>
    <xf borderId="0" fillId="0" fontId="2" numFmtId="0" xfId="0" applyFont="1"/>
    <xf borderId="0" fillId="0" fontId="6" numFmtId="0" xfId="0" applyAlignment="1" applyFont="1">
      <alignment horizontal="center" shrinkToFit="0" wrapText="0"/>
    </xf>
    <xf borderId="0" fillId="0" fontId="5" numFmtId="0" xfId="0" applyAlignment="1" applyFont="1">
      <alignment horizontal="center" shrinkToFit="0" wrapText="0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0"/>
    </xf>
    <xf borderId="0" fillId="0" fontId="6" numFmtId="1" xfId="0" applyAlignment="1" applyFont="1" applyNumberFormat="1">
      <alignment horizontal="center" shrinkToFit="0" wrapText="0"/>
    </xf>
    <xf borderId="0" fillId="0" fontId="5" numFmtId="1" xfId="0" applyAlignment="1" applyFont="1" applyNumberFormat="1">
      <alignment horizontal="center" shrinkToFit="0" wrapText="0"/>
    </xf>
    <xf borderId="0" fillId="0" fontId="2" numFmtId="0" xfId="0" applyAlignment="1" applyFont="1">
      <alignment horizontal="left" readingOrder="0"/>
    </xf>
    <xf borderId="0" fillId="0" fontId="7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2" numFmtId="1" xfId="0" applyAlignment="1" applyFont="1" applyNumberFormat="1">
      <alignment horizontal="center" readingOrder="0"/>
    </xf>
    <xf borderId="0" fillId="0" fontId="2" numFmtId="0" xfId="0" applyAlignment="1" applyFont="1">
      <alignment horizontal="left"/>
    </xf>
    <xf borderId="0" fillId="0" fontId="7" numFmtId="164" xfId="0" applyFont="1" applyNumberFormat="1"/>
    <xf borderId="0" fillId="3" fontId="4" numFmtId="0" xfId="0" applyAlignment="1" applyFill="1" applyFont="1">
      <alignment horizontal="center"/>
    </xf>
    <xf borderId="0" fillId="3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15"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">
    <tableStyle count="3" pivot="0" name="Teams sum-style">
      <tableStyleElement dxfId="4" type="headerRow"/>
      <tableStyleElement dxfId="5" type="firstRowStripe"/>
      <tableStyleElement dxfId="6" type="secondRowStripe"/>
    </tableStyle>
    <tableStyle count="3" pivot="0" name="Number of medals-style">
      <tableStyleElement dxfId="7" type="headerRow"/>
      <tableStyleElement dxfId="5" type="firstRowStripe"/>
      <tableStyleElement dxfId="8" type="secondRowStripe"/>
    </tableStyle>
    <tableStyle count="3" pivot="0" name="Number of medals-style 2">
      <tableStyleElement dxfId="9" type="headerRow"/>
      <tableStyleElement dxfId="5" type="firstRowStripe"/>
      <tableStyleElement dxfId="10" type="secondRowStripe"/>
    </tableStyle>
    <tableStyle count="3" pivot="0" name="Number of medals-style 3">
      <tableStyleElement dxfId="11" type="headerRow"/>
      <tableStyleElement dxfId="5" type="firstRowStripe"/>
      <tableStyleElement dxfId="12" type="secondRowStripe"/>
    </tableStyle>
    <tableStyle count="3" pivot="0" name="Number of medals-style 4">
      <tableStyleElement dxfId="13" type="headerRow"/>
      <tableStyleElement dxfId="5" type="firstRowStripe"/>
      <tableStyleElement dxfId="1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L11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Teams sum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B1:D15" displayName="Table_2" id="2">
  <tableColumns count="3">
    <tableColumn name="Gold EP" id="1"/>
    <tableColumn name="Silver EP" id="2"/>
    <tableColumn name="Bronze EP" id="3"/>
  </tableColumns>
  <tableStyleInfo name="Number of medals-style" showColumnStripes="0" showFirstColumn="1" showLastColumn="1" showRowStripes="1"/>
</table>
</file>

<file path=xl/tables/table3.xml><?xml version="1.0" encoding="utf-8"?>
<table xmlns="http://schemas.openxmlformats.org/spreadsheetml/2006/main" ref="E1:G15" displayName="Table_3" id="3">
  <tableColumns count="3">
    <tableColumn name="Gold NLP" id="1"/>
    <tableColumn name="Silver NLP" id="2"/>
    <tableColumn name="Bronze NLP" id="3"/>
  </tableColumns>
  <tableStyleInfo name="Number of medals-style 2" showColumnStripes="0" showFirstColumn="1" showLastColumn="1" showRowStripes="1"/>
</table>
</file>

<file path=xl/tables/table4.xml><?xml version="1.0" encoding="utf-8"?>
<table xmlns="http://schemas.openxmlformats.org/spreadsheetml/2006/main" ref="A1:A15" displayName="Table_4" id="4">
  <tableColumns count="1">
    <tableColumn name="Club" id="1"/>
  </tableColumns>
  <tableStyleInfo name="Number of medals-style 3" showColumnStripes="0" showFirstColumn="1" showLastColumn="1" showRowStripes="1"/>
</table>
</file>

<file path=xl/tables/table5.xml><?xml version="1.0" encoding="utf-8"?>
<table xmlns="http://schemas.openxmlformats.org/spreadsheetml/2006/main" ref="H1:J15" displayName="Table_5" id="5">
  <tableColumns count="3">
    <tableColumn name="Gold tournament" id="1"/>
    <tableColumn name="Silver tournament" id="2"/>
    <tableColumn name="Bronze tournament" id="3"/>
  </tableColumns>
  <tableStyleInfo name="Number of medals-style 4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9" Type="http://schemas.openxmlformats.org/officeDocument/2006/relationships/table" Target="../tables/table5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Relationship Id="rId8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7.71"/>
    <col customWidth="1" min="2" max="2" width="9.57"/>
    <col customWidth="1" min="3" max="3" width="34.0"/>
    <col customWidth="1" min="4" max="4" width="23.71"/>
    <col customWidth="1" min="5" max="12" width="7.71"/>
  </cols>
  <sheetData>
    <row r="1">
      <c r="A1" s="2" t="s">
        <v>1</v>
      </c>
      <c r="B1" s="2" t="s">
        <v>3</v>
      </c>
      <c r="C1" s="2" t="s">
        <v>4</v>
      </c>
      <c r="D1" s="2" t="s">
        <v>0</v>
      </c>
      <c r="E1" s="4" t="s">
        <v>5</v>
      </c>
      <c r="F1" s="6" t="s">
        <v>6</v>
      </c>
      <c r="G1" s="6" t="s">
        <v>7</v>
      </c>
      <c r="H1" s="6" t="s">
        <v>8</v>
      </c>
      <c r="I1" s="6" t="s">
        <v>10</v>
      </c>
      <c r="J1" s="8" t="s">
        <v>11</v>
      </c>
      <c r="K1" s="8" t="s">
        <v>14</v>
      </c>
      <c r="L1" s="8" t="s">
        <v>15</v>
      </c>
    </row>
    <row r="2">
      <c r="A2" s="9" t="s">
        <v>16</v>
      </c>
      <c r="B2" s="11">
        <v>1.0</v>
      </c>
      <c r="C2" s="9" t="s">
        <v>21</v>
      </c>
      <c r="D2" s="9" t="s">
        <v>13</v>
      </c>
      <c r="E2" s="12">
        <v>3.0</v>
      </c>
      <c r="F2" s="13">
        <v>2.67</v>
      </c>
      <c r="G2" s="13">
        <v>3.78</v>
      </c>
      <c r="H2" s="13">
        <v>6.45</v>
      </c>
      <c r="I2" s="13">
        <v>64.0</v>
      </c>
      <c r="J2" s="29">
        <f t="shared" ref="J2:J166" si="1">IF(left(A2,1)="i",IF(COUNTIF(A:A,A2)&lt;2,3,IF(COUNTIF(A:A,A2)&lt;9,IF(B2=1,5,IF(B2=2,3,IF(B2=3,1,"-"))),IF(B2=1,7,IF(B2=2,5,IF(B2=3,3,IF(B2&lt;9,1,"-")))))),IF(COUNTIF(A:A,A2)&lt;9,IF(B2=1,3,IF(B2=2,2,IF(B2=3,1,"-"))),IF(B2=1,5,IF(B2=2,3,IF(B2=3,1,"-")))))</f>
        <v>5</v>
      </c>
      <c r="K2" s="29" t="str">
        <f t="shared" ref="K2:K166" si="2">if(and(left(A2,1)="I",NOT(MID(A2,6,1)="D"),OR(right(A2,1)="C",right(A2,1)="D")),J2,"-")</f>
        <v>-</v>
      </c>
      <c r="L2" s="29">
        <f>if(and(left(A2,1)="I",iferror(vlookup(D2,'Teams sum'!A:B,2,0)="cs","-"),NOT(MID(A2,6,1)="D"),OR(right(A2,1)="A",right(A2,1)="B")),J2,"-")</f>
        <v>5</v>
      </c>
    </row>
    <row r="3">
      <c r="A3" s="9" t="s">
        <v>16</v>
      </c>
      <c r="B3" s="11">
        <v>2.0</v>
      </c>
      <c r="C3" s="9" t="s">
        <v>37</v>
      </c>
      <c r="D3" s="9" t="s">
        <v>13</v>
      </c>
      <c r="E3" s="11">
        <v>3.0</v>
      </c>
      <c r="F3" s="13">
        <v>2.45</v>
      </c>
      <c r="G3" s="13">
        <v>3.65</v>
      </c>
      <c r="H3" s="13">
        <v>6.1</v>
      </c>
      <c r="I3" s="13">
        <v>61.3</v>
      </c>
      <c r="J3" s="29">
        <f t="shared" si="1"/>
        <v>3</v>
      </c>
      <c r="K3" s="29" t="str">
        <f t="shared" si="2"/>
        <v>-</v>
      </c>
      <c r="L3" s="29">
        <f>if(and(left(A3,1)="I",iferror(vlookup(D3,'Teams sum'!A:B,2,0)="cs","-"),NOT(MID(A3,6,1)="D"),OR(right(A3,1)="A",right(A3,1)="B")),J3,"-")</f>
        <v>3</v>
      </c>
    </row>
    <row r="4">
      <c r="A4" s="9" t="s">
        <v>38</v>
      </c>
      <c r="B4" s="11">
        <v>1.0</v>
      </c>
      <c r="C4" s="9" t="s">
        <v>39</v>
      </c>
      <c r="D4" s="9" t="s">
        <v>13</v>
      </c>
      <c r="E4" s="11">
        <v>3.0</v>
      </c>
      <c r="F4" s="13">
        <v>2.6</v>
      </c>
      <c r="G4" s="13">
        <v>3.72</v>
      </c>
      <c r="H4" s="13">
        <v>6.32</v>
      </c>
      <c r="I4" s="13">
        <v>63.2</v>
      </c>
      <c r="J4" s="29">
        <f t="shared" si="1"/>
        <v>7</v>
      </c>
      <c r="K4" s="29" t="str">
        <f t="shared" si="2"/>
        <v>-</v>
      </c>
      <c r="L4" s="29">
        <f>if(and(left(A4,1)="I",iferror(vlookup(D4,'Teams sum'!A:B,2,0)="cs","-"),NOT(MID(A4,6,1)="D"),OR(right(A4,1)="A",right(A4,1)="B")),J4,"-")</f>
        <v>7</v>
      </c>
    </row>
    <row r="5">
      <c r="A5" s="9" t="s">
        <v>38</v>
      </c>
      <c r="B5" s="11">
        <v>2.0</v>
      </c>
      <c r="C5" s="9" t="s">
        <v>40</v>
      </c>
      <c r="D5" s="9" t="s">
        <v>30</v>
      </c>
      <c r="E5" s="11">
        <v>3.0</v>
      </c>
      <c r="F5" s="13">
        <v>2.62</v>
      </c>
      <c r="G5" s="13">
        <v>3.7</v>
      </c>
      <c r="H5" s="13">
        <v>6.32</v>
      </c>
      <c r="I5" s="13">
        <v>63.0</v>
      </c>
      <c r="J5" s="29">
        <f t="shared" si="1"/>
        <v>5</v>
      </c>
      <c r="K5" s="29" t="str">
        <f t="shared" si="2"/>
        <v>-</v>
      </c>
      <c r="L5" s="29">
        <f>if(and(left(A5,1)="I",iferror(vlookup(D5,'Teams sum'!A:B,2,0)="cs","-"),NOT(MID(A5,6,1)="D"),OR(right(A5,1)="A",right(A5,1)="B")),J5,"-")</f>
        <v>5</v>
      </c>
    </row>
    <row r="6">
      <c r="A6" s="9" t="s">
        <v>38</v>
      </c>
      <c r="B6" s="11">
        <v>3.0</v>
      </c>
      <c r="C6" s="9" t="s">
        <v>50</v>
      </c>
      <c r="D6" s="9" t="s">
        <v>31</v>
      </c>
      <c r="E6" s="11">
        <v>3.0</v>
      </c>
      <c r="F6" s="13">
        <v>2.57</v>
      </c>
      <c r="G6" s="13">
        <v>3.68</v>
      </c>
      <c r="H6" s="13">
        <v>6.25</v>
      </c>
      <c r="I6" s="13">
        <v>62.5</v>
      </c>
      <c r="J6" s="29">
        <f t="shared" si="1"/>
        <v>3</v>
      </c>
      <c r="K6" s="29" t="str">
        <f t="shared" si="2"/>
        <v>-</v>
      </c>
      <c r="L6" s="29">
        <f>if(and(left(A6,1)="I",iferror(vlookup(D6,'Teams sum'!A:B,2,0)="cs","-"),NOT(MID(A6,6,1)="D"),OR(right(A6,1)="A",right(A6,1)="B")),J6,"-")</f>
        <v>3</v>
      </c>
    </row>
    <row r="7">
      <c r="A7" s="9" t="s">
        <v>38</v>
      </c>
      <c r="B7" s="11">
        <v>4.0</v>
      </c>
      <c r="C7" s="9" t="s">
        <v>51</v>
      </c>
      <c r="D7" s="9" t="s">
        <v>13</v>
      </c>
      <c r="E7" s="11">
        <v>3.0</v>
      </c>
      <c r="F7" s="13">
        <v>2.27</v>
      </c>
      <c r="G7" s="13">
        <v>3.48</v>
      </c>
      <c r="H7" s="13">
        <v>5.75</v>
      </c>
      <c r="I7" s="13">
        <v>57.5</v>
      </c>
      <c r="J7" s="29">
        <f t="shared" si="1"/>
        <v>1</v>
      </c>
      <c r="K7" s="29" t="str">
        <f t="shared" si="2"/>
        <v>-</v>
      </c>
      <c r="L7" s="29">
        <f>if(and(left(A7,1)="I",iferror(vlookup(D7,'Teams sum'!A:B,2,0)="cs","-"),NOT(MID(A7,6,1)="D"),OR(right(A7,1)="A",right(A7,1)="B")),J7,"-")</f>
        <v>1</v>
      </c>
    </row>
    <row r="8">
      <c r="A8" s="9" t="s">
        <v>38</v>
      </c>
      <c r="B8" s="11">
        <v>5.0</v>
      </c>
      <c r="C8" s="9" t="s">
        <v>52</v>
      </c>
      <c r="D8" s="9" t="s">
        <v>31</v>
      </c>
      <c r="E8" s="11">
        <v>3.0</v>
      </c>
      <c r="F8" s="13">
        <v>2.25</v>
      </c>
      <c r="G8" s="13">
        <v>3.42</v>
      </c>
      <c r="H8" s="13">
        <v>5.67</v>
      </c>
      <c r="I8" s="13">
        <v>56.4</v>
      </c>
      <c r="J8" s="29">
        <f t="shared" si="1"/>
        <v>1</v>
      </c>
      <c r="K8" s="29" t="str">
        <f t="shared" si="2"/>
        <v>-</v>
      </c>
      <c r="L8" s="29">
        <f>if(and(left(A8,1)="I",iferror(vlookup(D8,'Teams sum'!A:B,2,0)="cs","-"),NOT(MID(A8,6,1)="D"),OR(right(A8,1)="A",right(A8,1)="B")),J8,"-")</f>
        <v>1</v>
      </c>
    </row>
    <row r="9">
      <c r="A9" s="9" t="s">
        <v>38</v>
      </c>
      <c r="B9" s="11">
        <v>6.0</v>
      </c>
      <c r="C9" s="9" t="s">
        <v>53</v>
      </c>
      <c r="D9" s="9" t="s">
        <v>30</v>
      </c>
      <c r="E9" s="11">
        <v>3.0</v>
      </c>
      <c r="F9" s="13">
        <v>2.13</v>
      </c>
      <c r="G9" s="13">
        <v>3.45</v>
      </c>
      <c r="H9" s="13">
        <v>5.58</v>
      </c>
      <c r="I9" s="13">
        <v>55.8</v>
      </c>
      <c r="J9" s="29">
        <f t="shared" si="1"/>
        <v>1</v>
      </c>
      <c r="K9" s="29" t="str">
        <f t="shared" si="2"/>
        <v>-</v>
      </c>
      <c r="L9" s="29">
        <f>if(and(left(A9,1)="I",iferror(vlookup(D9,'Teams sum'!A:B,2,0)="cs","-"),NOT(MID(A9,6,1)="D"),OR(right(A9,1)="A",right(A9,1)="B")),J9,"-")</f>
        <v>1</v>
      </c>
    </row>
    <row r="10">
      <c r="A10" s="9" t="s">
        <v>38</v>
      </c>
      <c r="B10" s="11">
        <v>7.0</v>
      </c>
      <c r="C10" s="9" t="s">
        <v>54</v>
      </c>
      <c r="D10" s="9" t="s">
        <v>31</v>
      </c>
      <c r="E10" s="11">
        <v>3.0</v>
      </c>
      <c r="F10" s="13">
        <v>2.17</v>
      </c>
      <c r="G10" s="13">
        <v>3.4</v>
      </c>
      <c r="H10" s="13">
        <v>5.57</v>
      </c>
      <c r="I10" s="13">
        <v>55.5</v>
      </c>
      <c r="J10" s="29">
        <f t="shared" si="1"/>
        <v>1</v>
      </c>
      <c r="K10" s="29" t="str">
        <f t="shared" si="2"/>
        <v>-</v>
      </c>
      <c r="L10" s="29">
        <f>if(and(left(A10,1)="I",iferror(vlookup(D10,'Teams sum'!A:B,2,0)="cs","-"),NOT(MID(A10,6,1)="D"),OR(right(A10,1)="A",right(A10,1)="B")),J10,"-")</f>
        <v>1</v>
      </c>
    </row>
    <row r="11">
      <c r="A11" s="9" t="s">
        <v>38</v>
      </c>
      <c r="B11" s="11">
        <v>8.0</v>
      </c>
      <c r="C11" s="9" t="s">
        <v>55</v>
      </c>
      <c r="D11" s="9" t="s">
        <v>31</v>
      </c>
      <c r="E11" s="11">
        <v>3.0</v>
      </c>
      <c r="F11" s="13">
        <v>2.22</v>
      </c>
      <c r="G11" s="13">
        <v>3.35</v>
      </c>
      <c r="H11" s="13">
        <v>5.57</v>
      </c>
      <c r="I11" s="13">
        <v>55.2</v>
      </c>
      <c r="J11" s="29">
        <f t="shared" si="1"/>
        <v>1</v>
      </c>
      <c r="K11" s="29" t="str">
        <f t="shared" si="2"/>
        <v>-</v>
      </c>
      <c r="L11" s="29">
        <f>if(and(left(A11,1)="I",iferror(vlookup(D11,'Teams sum'!A:B,2,0)="cs","-"),NOT(MID(A11,6,1)="D"),OR(right(A11,1)="A",right(A11,1)="B")),J11,"-")</f>
        <v>1</v>
      </c>
    </row>
    <row r="12">
      <c r="A12" s="9" t="s">
        <v>38</v>
      </c>
      <c r="B12" s="11">
        <v>9.0</v>
      </c>
      <c r="C12" s="9" t="s">
        <v>56</v>
      </c>
      <c r="D12" s="9" t="s">
        <v>31</v>
      </c>
      <c r="E12" s="11">
        <v>2.0</v>
      </c>
      <c r="F12" s="13">
        <v>2.17</v>
      </c>
      <c r="G12" s="13">
        <v>3.43</v>
      </c>
      <c r="H12" s="13">
        <v>5.6</v>
      </c>
      <c r="I12" s="13">
        <v>28.2</v>
      </c>
      <c r="J12" s="29" t="str">
        <f t="shared" si="1"/>
        <v>-</v>
      </c>
      <c r="K12" s="29" t="str">
        <f t="shared" si="2"/>
        <v>-</v>
      </c>
      <c r="L12" s="29" t="str">
        <f>if(and(left(A12,1)="I",iferror(vlookup(D12,'Teams sum'!A:B,2,0)="cs","-"),NOT(MID(A12,6,1)="D"),OR(right(A12,1)="A",right(A12,1)="B")),J12,"-")</f>
        <v>-</v>
      </c>
    </row>
    <row r="13">
      <c r="A13" s="9" t="s">
        <v>57</v>
      </c>
      <c r="B13" s="11">
        <v>1.0</v>
      </c>
      <c r="C13" s="9" t="s">
        <v>58</v>
      </c>
      <c r="D13" s="9" t="s">
        <v>13</v>
      </c>
      <c r="E13" s="11">
        <v>3.0</v>
      </c>
      <c r="F13" s="13">
        <v>2.62</v>
      </c>
      <c r="G13" s="13">
        <v>3.67</v>
      </c>
      <c r="H13" s="13">
        <v>6.28</v>
      </c>
      <c r="I13" s="13">
        <v>62.7</v>
      </c>
      <c r="J13" s="29">
        <f t="shared" si="1"/>
        <v>7</v>
      </c>
      <c r="K13" s="29">
        <f t="shared" si="2"/>
        <v>7</v>
      </c>
      <c r="L13" s="29" t="str">
        <f>if(and(left(A13,1)="I",iferror(vlookup(D13,'Teams sum'!A:B,2,0)="cs","-"),NOT(MID(A13,6,1)="D"),OR(right(A13,1)="A",right(A13,1)="B")),J13,"-")</f>
        <v>-</v>
      </c>
    </row>
    <row r="14">
      <c r="A14" s="9" t="s">
        <v>57</v>
      </c>
      <c r="B14" s="11">
        <v>2.0</v>
      </c>
      <c r="C14" s="9" t="s">
        <v>59</v>
      </c>
      <c r="D14" s="9" t="s">
        <v>35</v>
      </c>
      <c r="E14" s="11">
        <v>3.0</v>
      </c>
      <c r="F14" s="13">
        <v>2.53</v>
      </c>
      <c r="G14" s="13">
        <v>3.5</v>
      </c>
      <c r="H14" s="13">
        <v>6.03</v>
      </c>
      <c r="I14" s="13">
        <v>60.2</v>
      </c>
      <c r="J14" s="29">
        <f t="shared" si="1"/>
        <v>5</v>
      </c>
      <c r="K14" s="29">
        <f t="shared" si="2"/>
        <v>5</v>
      </c>
      <c r="L14" s="29" t="str">
        <f>if(and(left(A14,1)="I",iferror(vlookup(D14,'Teams sum'!A:B,2,0)="cs","-"),NOT(MID(A14,6,1)="D"),OR(right(A14,1)="A",right(A14,1)="B")),J14,"-")</f>
        <v>-</v>
      </c>
    </row>
    <row r="15">
      <c r="A15" s="9" t="s">
        <v>57</v>
      </c>
      <c r="B15" s="11">
        <v>3.0</v>
      </c>
      <c r="C15" s="9" t="s">
        <v>60</v>
      </c>
      <c r="D15" s="9" t="s">
        <v>32</v>
      </c>
      <c r="E15" s="11">
        <v>3.0</v>
      </c>
      <c r="F15" s="13">
        <v>2.43</v>
      </c>
      <c r="G15" s="13">
        <v>3.5</v>
      </c>
      <c r="H15" s="13">
        <v>5.93</v>
      </c>
      <c r="I15" s="13">
        <v>59.2</v>
      </c>
      <c r="J15" s="29">
        <f t="shared" si="1"/>
        <v>3</v>
      </c>
      <c r="K15" s="29">
        <f t="shared" si="2"/>
        <v>3</v>
      </c>
      <c r="L15" s="29" t="str">
        <f>if(and(left(A15,1)="I",iferror(vlookup(D15,'Teams sum'!A:B,2,0)="cs","-"),NOT(MID(A15,6,1)="D"),OR(right(A15,1)="A",right(A15,1)="B")),J15,"-")</f>
        <v>-</v>
      </c>
    </row>
    <row r="16">
      <c r="A16" s="9" t="s">
        <v>57</v>
      </c>
      <c r="B16" s="11">
        <v>4.0</v>
      </c>
      <c r="C16" s="9" t="s">
        <v>61</v>
      </c>
      <c r="D16" s="9" t="s">
        <v>31</v>
      </c>
      <c r="E16" s="11">
        <v>3.0</v>
      </c>
      <c r="F16" s="13">
        <v>2.2</v>
      </c>
      <c r="G16" s="13">
        <v>3.48</v>
      </c>
      <c r="H16" s="13">
        <v>5.68</v>
      </c>
      <c r="I16" s="13">
        <v>56.8</v>
      </c>
      <c r="J16" s="29">
        <f t="shared" si="1"/>
        <v>1</v>
      </c>
      <c r="K16" s="29">
        <f t="shared" si="2"/>
        <v>1</v>
      </c>
      <c r="L16" s="29" t="str">
        <f>if(and(left(A16,1)="I",iferror(vlookup(D16,'Teams sum'!A:B,2,0)="cs","-"),NOT(MID(A16,6,1)="D"),OR(right(A16,1)="A",right(A16,1)="B")),J16,"-")</f>
        <v>-</v>
      </c>
    </row>
    <row r="17">
      <c r="A17" s="9" t="s">
        <v>57</v>
      </c>
      <c r="B17" s="11">
        <v>5.0</v>
      </c>
      <c r="C17" s="9" t="s">
        <v>62</v>
      </c>
      <c r="D17" s="9" t="s">
        <v>26</v>
      </c>
      <c r="E17" s="11">
        <v>3.0</v>
      </c>
      <c r="F17" s="13">
        <v>2.03</v>
      </c>
      <c r="G17" s="13">
        <v>3.43</v>
      </c>
      <c r="H17" s="13">
        <v>5.47</v>
      </c>
      <c r="I17" s="13">
        <v>54.4</v>
      </c>
      <c r="J17" s="29">
        <f t="shared" si="1"/>
        <v>1</v>
      </c>
      <c r="K17" s="29">
        <f t="shared" si="2"/>
        <v>1</v>
      </c>
      <c r="L17" s="29" t="str">
        <f>if(and(left(A17,1)="I",iferror(vlookup(D17,'Teams sum'!A:B,2,0)="cs","-"),NOT(MID(A17,6,1)="D"),OR(right(A17,1)="A",right(A17,1)="B")),J17,"-")</f>
        <v>-</v>
      </c>
    </row>
    <row r="18">
      <c r="A18" s="9" t="s">
        <v>57</v>
      </c>
      <c r="B18" s="11">
        <v>6.0</v>
      </c>
      <c r="C18" s="9" t="s">
        <v>63</v>
      </c>
      <c r="D18" s="9" t="s">
        <v>31</v>
      </c>
      <c r="E18" s="11">
        <v>3.0</v>
      </c>
      <c r="F18" s="13">
        <v>2.08</v>
      </c>
      <c r="G18" s="13">
        <v>3.38</v>
      </c>
      <c r="H18" s="13">
        <v>5.47</v>
      </c>
      <c r="I18" s="13">
        <v>54.4</v>
      </c>
      <c r="J18" s="29">
        <f t="shared" si="1"/>
        <v>1</v>
      </c>
      <c r="K18" s="29">
        <f t="shared" si="2"/>
        <v>1</v>
      </c>
      <c r="L18" s="29" t="str">
        <f>if(and(left(A18,1)="I",iferror(vlookup(D18,'Teams sum'!A:B,2,0)="cs","-"),NOT(MID(A18,6,1)="D"),OR(right(A18,1)="A",right(A18,1)="B")),J18,"-")</f>
        <v>-</v>
      </c>
    </row>
    <row r="19">
      <c r="A19" s="9" t="s">
        <v>57</v>
      </c>
      <c r="B19" s="11">
        <v>7.0</v>
      </c>
      <c r="C19" s="9" t="s">
        <v>64</v>
      </c>
      <c r="D19" s="9" t="s">
        <v>31</v>
      </c>
      <c r="E19" s="11">
        <v>3.0</v>
      </c>
      <c r="F19" s="13">
        <v>2.03</v>
      </c>
      <c r="G19" s="13">
        <v>3.37</v>
      </c>
      <c r="H19" s="13">
        <v>5.4</v>
      </c>
      <c r="I19" s="13">
        <v>53.9</v>
      </c>
      <c r="J19" s="29">
        <f t="shared" si="1"/>
        <v>1</v>
      </c>
      <c r="K19" s="29">
        <f t="shared" si="2"/>
        <v>1</v>
      </c>
      <c r="L19" s="29" t="str">
        <f>if(and(left(A19,1)="I",iferror(vlookup(D19,'Teams sum'!A:B,2,0)="cs","-"),NOT(MID(A19,6,1)="D"),OR(right(A19,1)="A",right(A19,1)="B")),J19,"-")</f>
        <v>-</v>
      </c>
    </row>
    <row r="20">
      <c r="A20" s="9" t="s">
        <v>57</v>
      </c>
      <c r="B20" s="11">
        <v>8.0</v>
      </c>
      <c r="C20" s="9" t="s">
        <v>65</v>
      </c>
      <c r="D20" s="9" t="s">
        <v>13</v>
      </c>
      <c r="E20" s="11">
        <v>3.0</v>
      </c>
      <c r="F20" s="13">
        <v>1.98</v>
      </c>
      <c r="G20" s="13">
        <v>3.37</v>
      </c>
      <c r="H20" s="13">
        <v>5.35</v>
      </c>
      <c r="I20" s="13">
        <v>53.2</v>
      </c>
      <c r="J20" s="29">
        <f t="shared" si="1"/>
        <v>1</v>
      </c>
      <c r="K20" s="29">
        <f t="shared" si="2"/>
        <v>1</v>
      </c>
      <c r="L20" s="29" t="str">
        <f>if(and(left(A20,1)="I",iferror(vlookup(D20,'Teams sum'!A:B,2,0)="cs","-"),NOT(MID(A20,6,1)="D"),OR(right(A20,1)="A",right(A20,1)="B")),J20,"-")</f>
        <v>-</v>
      </c>
    </row>
    <row r="21">
      <c r="A21" s="9" t="s">
        <v>57</v>
      </c>
      <c r="B21" s="11">
        <v>9.0</v>
      </c>
      <c r="C21" s="9" t="s">
        <v>66</v>
      </c>
      <c r="D21" s="9" t="s">
        <v>31</v>
      </c>
      <c r="E21" s="11">
        <v>2.0</v>
      </c>
      <c r="F21" s="13">
        <v>2.17</v>
      </c>
      <c r="G21" s="13">
        <v>3.37</v>
      </c>
      <c r="H21" s="13">
        <v>5.53</v>
      </c>
      <c r="I21" s="13">
        <v>27.4</v>
      </c>
      <c r="J21" s="29" t="str">
        <f t="shared" si="1"/>
        <v>-</v>
      </c>
      <c r="K21" s="29" t="str">
        <f t="shared" si="2"/>
        <v>-</v>
      </c>
      <c r="L21" s="29" t="str">
        <f>if(and(left(A21,1)="I",iferror(vlookup(D21,'Teams sum'!A:B,2,0)="cs","-"),NOT(MID(A21,6,1)="D"),OR(right(A21,1)="A",right(A21,1)="B")),J21,"-")</f>
        <v>-</v>
      </c>
    </row>
    <row r="22">
      <c r="A22" s="9" t="s">
        <v>57</v>
      </c>
      <c r="B22" s="11">
        <v>10.0</v>
      </c>
      <c r="C22" s="9" t="s">
        <v>67</v>
      </c>
      <c r="D22" s="9" t="s">
        <v>13</v>
      </c>
      <c r="E22" s="11">
        <v>2.0</v>
      </c>
      <c r="F22" s="13">
        <v>2.13</v>
      </c>
      <c r="G22" s="13">
        <v>3.33</v>
      </c>
      <c r="H22" s="13">
        <v>5.47</v>
      </c>
      <c r="I22" s="13">
        <v>27.0</v>
      </c>
      <c r="J22" s="29" t="str">
        <f t="shared" si="1"/>
        <v>-</v>
      </c>
      <c r="K22" s="29" t="str">
        <f t="shared" si="2"/>
        <v>-</v>
      </c>
      <c r="L22" s="29" t="str">
        <f>if(and(left(A22,1)="I",iferror(vlookup(D22,'Teams sum'!A:B,2,0)="cs","-"),NOT(MID(A22,6,1)="D"),OR(right(A22,1)="A",right(A22,1)="B")),J22,"-")</f>
        <v>-</v>
      </c>
    </row>
    <row r="23">
      <c r="A23" s="9" t="s">
        <v>57</v>
      </c>
      <c r="B23" s="11">
        <v>11.0</v>
      </c>
      <c r="C23" s="9" t="s">
        <v>68</v>
      </c>
      <c r="D23" s="9" t="s">
        <v>19</v>
      </c>
      <c r="E23" s="11">
        <v>2.0</v>
      </c>
      <c r="F23" s="13">
        <v>1.93</v>
      </c>
      <c r="G23" s="13">
        <v>3.23</v>
      </c>
      <c r="H23" s="13">
        <v>5.17</v>
      </c>
      <c r="I23" s="13">
        <v>25.8</v>
      </c>
      <c r="J23" s="29" t="str">
        <f t="shared" si="1"/>
        <v>-</v>
      </c>
      <c r="K23" s="29" t="str">
        <f t="shared" si="2"/>
        <v>-</v>
      </c>
      <c r="L23" s="29" t="str">
        <f>if(and(left(A23,1)="I",iferror(vlookup(D23,'Teams sum'!A:B,2,0)="cs","-"),NOT(MID(A23,6,1)="D"),OR(right(A23,1)="A",right(A23,1)="B")),J23,"-")</f>
        <v>-</v>
      </c>
    </row>
    <row r="24">
      <c r="A24" s="9" t="s">
        <v>57</v>
      </c>
      <c r="B24" s="11">
        <v>12.0</v>
      </c>
      <c r="C24" s="9" t="s">
        <v>69</v>
      </c>
      <c r="D24" s="9" t="s">
        <v>19</v>
      </c>
      <c r="E24" s="11">
        <v>2.0</v>
      </c>
      <c r="F24" s="13">
        <v>1.87</v>
      </c>
      <c r="G24" s="13">
        <v>3.23</v>
      </c>
      <c r="H24" s="13">
        <v>5.1</v>
      </c>
      <c r="I24" s="13">
        <v>25.5</v>
      </c>
      <c r="J24" s="29" t="str">
        <f t="shared" si="1"/>
        <v>-</v>
      </c>
      <c r="K24" s="29" t="str">
        <f t="shared" si="2"/>
        <v>-</v>
      </c>
      <c r="L24" s="29" t="str">
        <f>if(and(left(A24,1)="I",iferror(vlookup(D24,'Teams sum'!A:B,2,0)="cs","-"),NOT(MID(A24,6,1)="D"),OR(right(A24,1)="A",right(A24,1)="B")),J24,"-")</f>
        <v>-</v>
      </c>
    </row>
    <row r="25">
      <c r="A25" s="9" t="s">
        <v>70</v>
      </c>
      <c r="B25" s="11">
        <v>1.0</v>
      </c>
      <c r="C25" s="9" t="s">
        <v>71</v>
      </c>
      <c r="D25" s="9" t="s">
        <v>13</v>
      </c>
      <c r="E25" s="11">
        <v>3.0</v>
      </c>
      <c r="F25" s="13">
        <v>2.18</v>
      </c>
      <c r="G25" s="13">
        <v>3.4</v>
      </c>
      <c r="H25" s="13">
        <v>5.58</v>
      </c>
      <c r="I25" s="13">
        <v>55.5</v>
      </c>
      <c r="J25" s="29">
        <f t="shared" si="1"/>
        <v>5</v>
      </c>
      <c r="K25" s="29">
        <f t="shared" si="2"/>
        <v>5</v>
      </c>
      <c r="L25" s="29" t="str">
        <f>if(and(left(A25,1)="I",iferror(vlookup(D25,'Teams sum'!A:B,2,0)="cs","-"),NOT(MID(A25,6,1)="D"),OR(right(A25,1)="A",right(A25,1)="B")),J25,"-")</f>
        <v>-</v>
      </c>
    </row>
    <row r="26">
      <c r="A26" s="9" t="s">
        <v>70</v>
      </c>
      <c r="B26" s="11">
        <v>2.0</v>
      </c>
      <c r="C26" s="9" t="s">
        <v>72</v>
      </c>
      <c r="D26" s="9" t="s">
        <v>30</v>
      </c>
      <c r="E26" s="11">
        <v>3.0</v>
      </c>
      <c r="F26" s="13">
        <v>2.1</v>
      </c>
      <c r="G26" s="13">
        <v>3.42</v>
      </c>
      <c r="H26" s="13">
        <v>5.52</v>
      </c>
      <c r="I26" s="13">
        <v>54.6</v>
      </c>
      <c r="J26" s="29">
        <f t="shared" si="1"/>
        <v>3</v>
      </c>
      <c r="K26" s="29">
        <f t="shared" si="2"/>
        <v>3</v>
      </c>
      <c r="L26" s="29" t="str">
        <f>if(and(left(A26,1)="I",iferror(vlookup(D26,'Teams sum'!A:B,2,0)="cs","-"),NOT(MID(A26,6,1)="D"),OR(right(A26,1)="A",right(A26,1)="B")),J26,"-")</f>
        <v>-</v>
      </c>
    </row>
    <row r="27">
      <c r="A27" s="9" t="s">
        <v>70</v>
      </c>
      <c r="B27" s="11">
        <v>3.0</v>
      </c>
      <c r="C27" s="9" t="s">
        <v>73</v>
      </c>
      <c r="D27" s="9" t="s">
        <v>26</v>
      </c>
      <c r="E27" s="11">
        <v>3.0</v>
      </c>
      <c r="F27" s="13">
        <v>2.13</v>
      </c>
      <c r="G27" s="13">
        <v>3.37</v>
      </c>
      <c r="H27" s="13">
        <v>5.5</v>
      </c>
      <c r="I27" s="13">
        <v>54.9</v>
      </c>
      <c r="J27" s="29">
        <f t="shared" si="1"/>
        <v>1</v>
      </c>
      <c r="K27" s="29">
        <f t="shared" si="2"/>
        <v>1</v>
      </c>
      <c r="L27" s="29" t="str">
        <f>if(and(left(A27,1)="I",iferror(vlookup(D27,'Teams sum'!A:B,2,0)="cs","-"),NOT(MID(A27,6,1)="D"),OR(right(A27,1)="A",right(A27,1)="B")),J27,"-")</f>
        <v>-</v>
      </c>
    </row>
    <row r="28">
      <c r="A28" s="9" t="s">
        <v>70</v>
      </c>
      <c r="B28" s="11">
        <v>4.0</v>
      </c>
      <c r="C28" s="9" t="s">
        <v>74</v>
      </c>
      <c r="D28" s="9" t="s">
        <v>30</v>
      </c>
      <c r="E28" s="11">
        <v>3.0</v>
      </c>
      <c r="F28" s="13">
        <v>2.12</v>
      </c>
      <c r="G28" s="13">
        <v>3.33</v>
      </c>
      <c r="H28" s="13">
        <v>5.45</v>
      </c>
      <c r="I28" s="13">
        <v>54.5</v>
      </c>
      <c r="J28" s="29" t="str">
        <f t="shared" si="1"/>
        <v>-</v>
      </c>
      <c r="K28" s="29" t="str">
        <f t="shared" si="2"/>
        <v>-</v>
      </c>
      <c r="L28" s="29" t="str">
        <f>if(and(left(A28,1)="I",iferror(vlookup(D28,'Teams sum'!A:B,2,0)="cs","-"),NOT(MID(A28,6,1)="D"),OR(right(A28,1)="A",right(A28,1)="B")),J28,"-")</f>
        <v>-</v>
      </c>
    </row>
    <row r="29">
      <c r="A29" s="9" t="s">
        <v>70</v>
      </c>
      <c r="B29" s="11">
        <v>5.0</v>
      </c>
      <c r="C29" s="9" t="s">
        <v>75</v>
      </c>
      <c r="D29" s="9" t="s">
        <v>19</v>
      </c>
      <c r="E29" s="11">
        <v>3.0</v>
      </c>
      <c r="F29" s="13">
        <v>1.97</v>
      </c>
      <c r="G29" s="13">
        <v>3.35</v>
      </c>
      <c r="H29" s="13">
        <v>5.32</v>
      </c>
      <c r="I29" s="13">
        <v>53.4</v>
      </c>
      <c r="J29" s="29" t="str">
        <f t="shared" si="1"/>
        <v>-</v>
      </c>
      <c r="K29" s="29" t="str">
        <f t="shared" si="2"/>
        <v>-</v>
      </c>
      <c r="L29" s="29" t="str">
        <f>if(and(left(A29,1)="I",iferror(vlookup(D29,'Teams sum'!A:B,2,0)="cs","-"),NOT(MID(A29,6,1)="D"),OR(right(A29,1)="A",right(A29,1)="B")),J29,"-")</f>
        <v>-</v>
      </c>
    </row>
    <row r="30">
      <c r="A30" s="9" t="s">
        <v>76</v>
      </c>
      <c r="B30" s="11">
        <v>1.0</v>
      </c>
      <c r="C30" s="9" t="s">
        <v>12</v>
      </c>
      <c r="D30" s="9" t="s">
        <v>13</v>
      </c>
      <c r="E30" s="11">
        <v>3.0</v>
      </c>
      <c r="F30" s="13">
        <v>2.55</v>
      </c>
      <c r="G30" s="13">
        <v>3.68</v>
      </c>
      <c r="H30" s="13">
        <v>6.23</v>
      </c>
      <c r="I30" s="13">
        <v>62.3</v>
      </c>
      <c r="J30" s="29">
        <f t="shared" si="1"/>
        <v>5</v>
      </c>
      <c r="K30" s="29" t="str">
        <f t="shared" si="2"/>
        <v>-</v>
      </c>
      <c r="L30" s="29">
        <f>if(and(left(A30,1)="I",iferror(vlookup(D30,'Teams sum'!A:B,2,0)="cs","-"),NOT(MID(A30,6,1)="D"),OR(right(A30,1)="A",right(A30,1)="B")),J30,"-")</f>
        <v>5</v>
      </c>
    </row>
    <row r="31">
      <c r="A31" s="9" t="s">
        <v>76</v>
      </c>
      <c r="B31" s="11">
        <v>2.0</v>
      </c>
      <c r="C31" s="9" t="s">
        <v>77</v>
      </c>
      <c r="D31" s="9" t="s">
        <v>13</v>
      </c>
      <c r="E31" s="11">
        <v>3.0</v>
      </c>
      <c r="F31" s="13">
        <v>2.12</v>
      </c>
      <c r="G31" s="13">
        <v>3.58</v>
      </c>
      <c r="H31" s="13">
        <v>5.7</v>
      </c>
      <c r="I31" s="13">
        <v>56.8</v>
      </c>
      <c r="J31" s="29">
        <f t="shared" si="1"/>
        <v>3</v>
      </c>
      <c r="K31" s="29" t="str">
        <f t="shared" si="2"/>
        <v>-</v>
      </c>
      <c r="L31" s="29">
        <f>if(and(left(A31,1)="I",iferror(vlookup(D31,'Teams sum'!A:B,2,0)="cs","-"),NOT(MID(A31,6,1)="D"),OR(right(A31,1)="A",right(A31,1)="B")),J31,"-")</f>
        <v>3</v>
      </c>
    </row>
    <row r="32">
      <c r="A32" s="9" t="s">
        <v>78</v>
      </c>
      <c r="B32" s="11">
        <v>1.0</v>
      </c>
      <c r="C32" s="9" t="s">
        <v>79</v>
      </c>
      <c r="D32" s="9" t="s">
        <v>31</v>
      </c>
      <c r="E32" s="11">
        <v>3.0</v>
      </c>
      <c r="F32" s="13">
        <v>2.37</v>
      </c>
      <c r="G32" s="13">
        <v>3.58</v>
      </c>
      <c r="H32" s="13">
        <v>5.95</v>
      </c>
      <c r="I32" s="13">
        <v>59.3</v>
      </c>
      <c r="J32" s="29">
        <f t="shared" si="1"/>
        <v>5</v>
      </c>
      <c r="K32" s="29" t="str">
        <f t="shared" si="2"/>
        <v>-</v>
      </c>
      <c r="L32" s="29">
        <f>if(and(left(A32,1)="I",iferror(vlookup(D32,'Teams sum'!A:B,2,0)="cs","-"),NOT(MID(A32,6,1)="D"),OR(right(A32,1)="A",right(A32,1)="B")),J32,"-")</f>
        <v>5</v>
      </c>
    </row>
    <row r="33">
      <c r="A33" s="9" t="s">
        <v>78</v>
      </c>
      <c r="B33" s="11">
        <v>2.0</v>
      </c>
      <c r="C33" s="9" t="s">
        <v>80</v>
      </c>
      <c r="D33" s="9" t="s">
        <v>32</v>
      </c>
      <c r="E33" s="11">
        <v>3.0</v>
      </c>
      <c r="F33" s="13">
        <v>2.43</v>
      </c>
      <c r="G33" s="13">
        <v>3.52</v>
      </c>
      <c r="H33" s="13">
        <v>5.95</v>
      </c>
      <c r="I33" s="13">
        <v>59.4</v>
      </c>
      <c r="J33" s="29">
        <f t="shared" si="1"/>
        <v>3</v>
      </c>
      <c r="K33" s="29" t="str">
        <f t="shared" si="2"/>
        <v>-</v>
      </c>
      <c r="L33" s="29">
        <f>if(and(left(A33,1)="I",iferror(vlookup(D33,'Teams sum'!A:B,2,0)="cs","-"),NOT(MID(A33,6,1)="D"),OR(right(A33,1)="A",right(A33,1)="B")),J33,"-")</f>
        <v>3</v>
      </c>
    </row>
    <row r="34">
      <c r="A34" s="9" t="s">
        <v>78</v>
      </c>
      <c r="B34" s="11">
        <v>3.0</v>
      </c>
      <c r="C34" s="9" t="s">
        <v>81</v>
      </c>
      <c r="D34" s="9" t="s">
        <v>19</v>
      </c>
      <c r="E34" s="11">
        <v>3.0</v>
      </c>
      <c r="F34" s="13">
        <v>2.33</v>
      </c>
      <c r="G34" s="13">
        <v>3.52</v>
      </c>
      <c r="H34" s="13">
        <v>5.85</v>
      </c>
      <c r="I34" s="13">
        <v>58.4</v>
      </c>
      <c r="J34" s="29">
        <f t="shared" si="1"/>
        <v>1</v>
      </c>
      <c r="K34" s="29" t="str">
        <f t="shared" si="2"/>
        <v>-</v>
      </c>
      <c r="L34" s="29">
        <f>if(and(left(A34,1)="I",iferror(vlookup(D34,'Teams sum'!A:B,2,0)="cs","-"),NOT(MID(A34,6,1)="D"),OR(right(A34,1)="A",right(A34,1)="B")),J34,"-")</f>
        <v>1</v>
      </c>
    </row>
    <row r="35">
      <c r="A35" s="9" t="s">
        <v>78</v>
      </c>
      <c r="B35" s="11">
        <v>4.0</v>
      </c>
      <c r="C35" s="9" t="s">
        <v>82</v>
      </c>
      <c r="D35" s="9" t="s">
        <v>31</v>
      </c>
      <c r="E35" s="11">
        <v>3.0</v>
      </c>
      <c r="F35" s="13">
        <v>2.22</v>
      </c>
      <c r="G35" s="13">
        <v>3.45</v>
      </c>
      <c r="H35" s="13">
        <v>5.67</v>
      </c>
      <c r="I35" s="13">
        <v>57.0</v>
      </c>
      <c r="J35" s="29" t="str">
        <f t="shared" si="1"/>
        <v>-</v>
      </c>
      <c r="K35" s="29" t="str">
        <f t="shared" si="2"/>
        <v>-</v>
      </c>
      <c r="L35" s="29" t="str">
        <f>if(and(left(A35,1)="I",iferror(vlookup(D35,'Teams sum'!A:B,2,0)="cs","-"),NOT(MID(A35,6,1)="D"),OR(right(A35,1)="A",right(A35,1)="B")),J35,"-")</f>
        <v>-</v>
      </c>
    </row>
    <row r="36">
      <c r="A36" s="9" t="s">
        <v>78</v>
      </c>
      <c r="B36" s="11">
        <v>5.0</v>
      </c>
      <c r="C36" s="9" t="s">
        <v>83</v>
      </c>
      <c r="D36" s="9" t="s">
        <v>31</v>
      </c>
      <c r="E36" s="11">
        <v>3.0</v>
      </c>
      <c r="F36" s="13">
        <v>2.13</v>
      </c>
      <c r="G36" s="13">
        <v>3.38</v>
      </c>
      <c r="H36" s="13">
        <v>5.52</v>
      </c>
      <c r="I36" s="13">
        <v>55.1</v>
      </c>
      <c r="J36" s="29" t="str">
        <f t="shared" si="1"/>
        <v>-</v>
      </c>
      <c r="K36" s="29" t="str">
        <f t="shared" si="2"/>
        <v>-</v>
      </c>
      <c r="L36" s="29" t="str">
        <f>if(and(left(A36,1)="I",iferror(vlookup(D36,'Teams sum'!A:B,2,0)="cs","-"),NOT(MID(A36,6,1)="D"),OR(right(A36,1)="A",right(A36,1)="B")),J36,"-")</f>
        <v>-</v>
      </c>
    </row>
    <row r="37">
      <c r="A37" s="9" t="s">
        <v>78</v>
      </c>
      <c r="B37" s="11">
        <v>6.0</v>
      </c>
      <c r="C37" s="9" t="s">
        <v>84</v>
      </c>
      <c r="D37" s="9" t="s">
        <v>31</v>
      </c>
      <c r="E37" s="11">
        <v>3.0</v>
      </c>
      <c r="F37" s="13">
        <v>2.1</v>
      </c>
      <c r="G37" s="13">
        <v>3.38</v>
      </c>
      <c r="H37" s="13">
        <v>5.48</v>
      </c>
      <c r="I37" s="13">
        <v>55.1</v>
      </c>
      <c r="J37" s="29" t="str">
        <f t="shared" si="1"/>
        <v>-</v>
      </c>
      <c r="K37" s="29" t="str">
        <f t="shared" si="2"/>
        <v>-</v>
      </c>
      <c r="L37" s="29" t="str">
        <f>if(and(left(A37,1)="I",iferror(vlookup(D37,'Teams sum'!A:B,2,0)="cs","-"),NOT(MID(A37,6,1)="D"),OR(right(A37,1)="A",right(A37,1)="B")),J37,"-")</f>
        <v>-</v>
      </c>
    </row>
    <row r="38">
      <c r="A38" s="9" t="s">
        <v>78</v>
      </c>
      <c r="B38" s="11">
        <v>7.0</v>
      </c>
      <c r="C38" s="9" t="s">
        <v>85</v>
      </c>
      <c r="D38" s="9" t="s">
        <v>29</v>
      </c>
      <c r="E38" s="11">
        <v>3.0</v>
      </c>
      <c r="F38" s="13">
        <v>2.07</v>
      </c>
      <c r="G38" s="13">
        <v>3.38</v>
      </c>
      <c r="H38" s="13">
        <v>5.45</v>
      </c>
      <c r="I38" s="13">
        <v>54.9</v>
      </c>
      <c r="J38" s="29" t="str">
        <f t="shared" si="1"/>
        <v>-</v>
      </c>
      <c r="K38" s="29" t="str">
        <f t="shared" si="2"/>
        <v>-</v>
      </c>
      <c r="L38" s="29" t="str">
        <f>if(and(left(A38,1)="I",iferror(vlookup(D38,'Teams sum'!A:B,2,0)="cs","-"),NOT(MID(A38,6,1)="D"),OR(right(A38,1)="A",right(A38,1)="B")),J38,"-")</f>
        <v>-</v>
      </c>
    </row>
    <row r="39">
      <c r="A39" s="9" t="s">
        <v>86</v>
      </c>
      <c r="B39" s="11">
        <v>1.0</v>
      </c>
      <c r="C39" s="9" t="s">
        <v>87</v>
      </c>
      <c r="D39" s="9" t="s">
        <v>30</v>
      </c>
      <c r="E39" s="11">
        <v>3.0</v>
      </c>
      <c r="F39" s="13">
        <v>2.23</v>
      </c>
      <c r="G39" s="13">
        <v>3.48</v>
      </c>
      <c r="H39" s="13">
        <v>5.72</v>
      </c>
      <c r="I39" s="13">
        <v>57.2</v>
      </c>
      <c r="J39" s="29">
        <f t="shared" si="1"/>
        <v>7</v>
      </c>
      <c r="K39" s="29">
        <f t="shared" si="2"/>
        <v>7</v>
      </c>
      <c r="L39" s="29" t="str">
        <f>if(and(left(A39,1)="I",iferror(vlookup(D39,'Teams sum'!A:B,2,0)="cs","-"),NOT(MID(A39,6,1)="D"),OR(right(A39,1)="A",right(A39,1)="B")),J39,"-")</f>
        <v>-</v>
      </c>
    </row>
    <row r="40">
      <c r="A40" s="9" t="s">
        <v>86</v>
      </c>
      <c r="B40" s="11">
        <v>2.0</v>
      </c>
      <c r="C40" s="9" t="s">
        <v>88</v>
      </c>
      <c r="D40" s="9" t="s">
        <v>31</v>
      </c>
      <c r="E40" s="11">
        <v>3.0</v>
      </c>
      <c r="F40" s="13">
        <v>2.12</v>
      </c>
      <c r="G40" s="13">
        <v>3.48</v>
      </c>
      <c r="H40" s="13">
        <v>5.6</v>
      </c>
      <c r="I40" s="13">
        <v>55.5</v>
      </c>
      <c r="J40" s="29">
        <f t="shared" si="1"/>
        <v>5</v>
      </c>
      <c r="K40" s="29">
        <f t="shared" si="2"/>
        <v>5</v>
      </c>
      <c r="L40" s="29" t="str">
        <f>if(and(left(A40,1)="I",iferror(vlookup(D40,'Teams sum'!A:B,2,0)="cs","-"),NOT(MID(A40,6,1)="D"),OR(right(A40,1)="A",right(A40,1)="B")),J40,"-")</f>
        <v>-</v>
      </c>
    </row>
    <row r="41">
      <c r="A41" s="9" t="s">
        <v>86</v>
      </c>
      <c r="B41" s="11">
        <v>3.0</v>
      </c>
      <c r="C41" s="9" t="s">
        <v>89</v>
      </c>
      <c r="D41" s="9" t="s">
        <v>29</v>
      </c>
      <c r="E41" s="11">
        <v>3.0</v>
      </c>
      <c r="F41" s="13">
        <v>2.05</v>
      </c>
      <c r="G41" s="13">
        <v>3.43</v>
      </c>
      <c r="H41" s="13">
        <v>5.48</v>
      </c>
      <c r="I41" s="13">
        <v>54.6</v>
      </c>
      <c r="J41" s="29">
        <f t="shared" si="1"/>
        <v>3</v>
      </c>
      <c r="K41" s="29">
        <f t="shared" si="2"/>
        <v>3</v>
      </c>
      <c r="L41" s="29" t="str">
        <f>if(and(left(A41,1)="I",iferror(vlookup(D41,'Teams sum'!A:B,2,0)="cs","-"),NOT(MID(A41,6,1)="D"),OR(right(A41,1)="A",right(A41,1)="B")),J41,"-")</f>
        <v>-</v>
      </c>
    </row>
    <row r="42">
      <c r="A42" s="9" t="s">
        <v>86</v>
      </c>
      <c r="B42" s="11">
        <v>4.0</v>
      </c>
      <c r="C42" s="9" t="s">
        <v>90</v>
      </c>
      <c r="D42" s="9" t="s">
        <v>26</v>
      </c>
      <c r="E42" s="11">
        <v>3.0</v>
      </c>
      <c r="F42" s="13">
        <v>2.08</v>
      </c>
      <c r="G42" s="13">
        <v>3.4</v>
      </c>
      <c r="H42" s="13">
        <v>5.48</v>
      </c>
      <c r="I42" s="13">
        <v>54.7</v>
      </c>
      <c r="J42" s="29">
        <f t="shared" si="1"/>
        <v>1</v>
      </c>
      <c r="K42" s="29">
        <f t="shared" si="2"/>
        <v>1</v>
      </c>
      <c r="L42" s="29" t="str">
        <f>if(and(left(A42,1)="I",iferror(vlookup(D42,'Teams sum'!A:B,2,0)="cs","-"),NOT(MID(A42,6,1)="D"),OR(right(A42,1)="A",right(A42,1)="B")),J42,"-")</f>
        <v>-</v>
      </c>
    </row>
    <row r="43">
      <c r="A43" s="9" t="s">
        <v>86</v>
      </c>
      <c r="B43" s="11">
        <v>5.0</v>
      </c>
      <c r="C43" s="9" t="s">
        <v>91</v>
      </c>
      <c r="D43" s="9" t="s">
        <v>26</v>
      </c>
      <c r="E43" s="11">
        <v>3.0</v>
      </c>
      <c r="F43" s="13">
        <v>2.02</v>
      </c>
      <c r="G43" s="13">
        <v>3.43</v>
      </c>
      <c r="H43" s="13">
        <v>5.45</v>
      </c>
      <c r="I43" s="13">
        <v>54.8</v>
      </c>
      <c r="J43" s="29">
        <f t="shared" si="1"/>
        <v>1</v>
      </c>
      <c r="K43" s="29">
        <f t="shared" si="2"/>
        <v>1</v>
      </c>
      <c r="L43" s="29" t="str">
        <f>if(and(left(A43,1)="I",iferror(vlookup(D43,'Teams sum'!A:B,2,0)="cs","-"),NOT(MID(A43,6,1)="D"),OR(right(A43,1)="A",right(A43,1)="B")),J43,"-")</f>
        <v>-</v>
      </c>
    </row>
    <row r="44">
      <c r="A44" s="9" t="s">
        <v>86</v>
      </c>
      <c r="B44" s="11">
        <v>6.0</v>
      </c>
      <c r="C44" s="9" t="s">
        <v>92</v>
      </c>
      <c r="D44" s="9" t="s">
        <v>31</v>
      </c>
      <c r="E44" s="11">
        <v>3.0</v>
      </c>
      <c r="F44" s="13">
        <v>2.02</v>
      </c>
      <c r="G44" s="13">
        <v>3.4</v>
      </c>
      <c r="H44" s="13">
        <v>5.42</v>
      </c>
      <c r="I44" s="13">
        <v>54.3</v>
      </c>
      <c r="J44" s="29">
        <f t="shared" si="1"/>
        <v>1</v>
      </c>
      <c r="K44" s="29">
        <f t="shared" si="2"/>
        <v>1</v>
      </c>
      <c r="L44" s="29" t="str">
        <f>if(and(left(A44,1)="I",iferror(vlookup(D44,'Teams sum'!A:B,2,0)="cs","-"),NOT(MID(A44,6,1)="D"),OR(right(A44,1)="A",right(A44,1)="B")),J44,"-")</f>
        <v>-</v>
      </c>
    </row>
    <row r="45">
      <c r="A45" s="9" t="s">
        <v>86</v>
      </c>
      <c r="B45" s="11">
        <v>7.0</v>
      </c>
      <c r="C45" s="9" t="s">
        <v>93</v>
      </c>
      <c r="D45" s="9" t="s">
        <v>26</v>
      </c>
      <c r="E45" s="11">
        <v>3.0</v>
      </c>
      <c r="F45" s="13">
        <v>1.97</v>
      </c>
      <c r="G45" s="13">
        <v>3.43</v>
      </c>
      <c r="H45" s="13">
        <v>5.4</v>
      </c>
      <c r="I45" s="13">
        <v>54.3</v>
      </c>
      <c r="J45" s="29">
        <f t="shared" si="1"/>
        <v>1</v>
      </c>
      <c r="K45" s="29">
        <f t="shared" si="2"/>
        <v>1</v>
      </c>
      <c r="L45" s="29" t="str">
        <f>if(and(left(A45,1)="I",iferror(vlookup(D45,'Teams sum'!A:B,2,0)="cs","-"),NOT(MID(A45,6,1)="D"),OR(right(A45,1)="A",right(A45,1)="B")),J45,"-")</f>
        <v>-</v>
      </c>
    </row>
    <row r="46">
      <c r="A46" s="9" t="s">
        <v>86</v>
      </c>
      <c r="B46" s="11">
        <v>8.0</v>
      </c>
      <c r="C46" s="9" t="s">
        <v>94</v>
      </c>
      <c r="D46" s="9" t="s">
        <v>31</v>
      </c>
      <c r="E46" s="11">
        <v>3.0</v>
      </c>
      <c r="F46" s="13">
        <v>1.95</v>
      </c>
      <c r="G46" s="13">
        <v>3.38</v>
      </c>
      <c r="H46" s="13">
        <v>5.33</v>
      </c>
      <c r="I46" s="13">
        <v>52.4</v>
      </c>
      <c r="J46" s="29">
        <f t="shared" si="1"/>
        <v>1</v>
      </c>
      <c r="K46" s="29">
        <f t="shared" si="2"/>
        <v>1</v>
      </c>
      <c r="L46" s="29" t="str">
        <f>if(and(left(A46,1)="I",iferror(vlookup(D46,'Teams sum'!A:B,2,0)="cs","-"),NOT(MID(A46,6,1)="D"),OR(right(A46,1)="A",right(A46,1)="B")),J46,"-")</f>
        <v>-</v>
      </c>
    </row>
    <row r="47">
      <c r="A47" s="9" t="s">
        <v>86</v>
      </c>
      <c r="B47" s="11">
        <v>9.0</v>
      </c>
      <c r="C47" s="9" t="s">
        <v>95</v>
      </c>
      <c r="D47" s="9" t="s">
        <v>26</v>
      </c>
      <c r="E47" s="11">
        <v>2.0</v>
      </c>
      <c r="F47" s="13">
        <v>2.07</v>
      </c>
      <c r="G47" s="13">
        <v>3.43</v>
      </c>
      <c r="H47" s="13">
        <v>5.5</v>
      </c>
      <c r="I47" s="13">
        <v>27.4</v>
      </c>
      <c r="J47" s="29" t="str">
        <f t="shared" si="1"/>
        <v>-</v>
      </c>
      <c r="K47" s="29" t="str">
        <f t="shared" si="2"/>
        <v>-</v>
      </c>
      <c r="L47" s="29" t="str">
        <f>if(and(left(A47,1)="I",iferror(vlookup(D47,'Teams sum'!A:B,2,0)="cs","-"),NOT(MID(A47,6,1)="D"),OR(right(A47,1)="A",right(A47,1)="B")),J47,"-")</f>
        <v>-</v>
      </c>
    </row>
    <row r="48">
      <c r="A48" s="9" t="s">
        <v>86</v>
      </c>
      <c r="B48" s="11">
        <v>9.0</v>
      </c>
      <c r="C48" s="9" t="s">
        <v>96</v>
      </c>
      <c r="D48" s="9" t="s">
        <v>31</v>
      </c>
      <c r="E48" s="11">
        <v>2.0</v>
      </c>
      <c r="F48" s="13">
        <v>2.07</v>
      </c>
      <c r="G48" s="13">
        <v>3.43</v>
      </c>
      <c r="H48" s="13">
        <v>5.5</v>
      </c>
      <c r="I48" s="13">
        <v>27.4</v>
      </c>
      <c r="J48" s="29" t="str">
        <f t="shared" si="1"/>
        <v>-</v>
      </c>
      <c r="K48" s="29" t="str">
        <f t="shared" si="2"/>
        <v>-</v>
      </c>
      <c r="L48" s="29" t="str">
        <f>if(and(left(A48,1)="I",iferror(vlookup(D48,'Teams sum'!A:B,2,0)="cs","-"),NOT(MID(A48,6,1)="D"),OR(right(A48,1)="A",right(A48,1)="B")),J48,"-")</f>
        <v>-</v>
      </c>
    </row>
    <row r="49">
      <c r="A49" s="9" t="s">
        <v>86</v>
      </c>
      <c r="B49" s="11">
        <v>10.0</v>
      </c>
      <c r="C49" s="9" t="s">
        <v>97</v>
      </c>
      <c r="D49" s="9" t="s">
        <v>30</v>
      </c>
      <c r="E49" s="11">
        <v>2.0</v>
      </c>
      <c r="F49" s="13">
        <v>2.1</v>
      </c>
      <c r="G49" s="13">
        <v>3.4</v>
      </c>
      <c r="H49" s="13">
        <v>5.5</v>
      </c>
      <c r="I49" s="13">
        <v>27.5</v>
      </c>
      <c r="J49" s="29" t="str">
        <f t="shared" si="1"/>
        <v>-</v>
      </c>
      <c r="K49" s="29" t="str">
        <f t="shared" si="2"/>
        <v>-</v>
      </c>
      <c r="L49" s="29" t="str">
        <f>if(and(left(A49,1)="I",iferror(vlookup(D49,'Teams sum'!A:B,2,0)="cs","-"),NOT(MID(A49,6,1)="D"),OR(right(A49,1)="A",right(A49,1)="B")),J49,"-")</f>
        <v>-</v>
      </c>
    </row>
    <row r="50">
      <c r="A50" s="9" t="s">
        <v>86</v>
      </c>
      <c r="B50" s="11">
        <v>11.0</v>
      </c>
      <c r="C50" s="9" t="s">
        <v>98</v>
      </c>
      <c r="D50" s="9" t="s">
        <v>29</v>
      </c>
      <c r="E50" s="11">
        <v>2.0</v>
      </c>
      <c r="F50" s="13">
        <v>2.0</v>
      </c>
      <c r="G50" s="13">
        <v>3.4</v>
      </c>
      <c r="H50" s="13">
        <v>5.4</v>
      </c>
      <c r="I50" s="13">
        <v>26.8</v>
      </c>
      <c r="J50" s="29" t="str">
        <f t="shared" si="1"/>
        <v>-</v>
      </c>
      <c r="K50" s="29" t="str">
        <f t="shared" si="2"/>
        <v>-</v>
      </c>
      <c r="L50" s="29" t="str">
        <f>if(and(left(A50,1)="I",iferror(vlookup(D50,'Teams sum'!A:B,2,0)="cs","-"),NOT(MID(A50,6,1)="D"),OR(right(A50,1)="A",right(A50,1)="B")),J50,"-")</f>
        <v>-</v>
      </c>
    </row>
    <row r="51">
      <c r="A51" s="9" t="s">
        <v>86</v>
      </c>
      <c r="B51" s="11">
        <v>12.0</v>
      </c>
      <c r="C51" s="9" t="s">
        <v>99</v>
      </c>
      <c r="D51" s="9" t="s">
        <v>31</v>
      </c>
      <c r="E51" s="11">
        <v>2.0</v>
      </c>
      <c r="F51" s="13">
        <v>1.8</v>
      </c>
      <c r="G51" s="13">
        <v>3.4</v>
      </c>
      <c r="H51" s="13">
        <v>5.2</v>
      </c>
      <c r="I51" s="13">
        <v>26.1</v>
      </c>
      <c r="J51" s="29" t="str">
        <f t="shared" si="1"/>
        <v>-</v>
      </c>
      <c r="K51" s="29" t="str">
        <f t="shared" si="2"/>
        <v>-</v>
      </c>
      <c r="L51" s="29" t="str">
        <f>if(and(left(A51,1)="I",iferror(vlookup(D51,'Teams sum'!A:B,2,0)="cs","-"),NOT(MID(A51,6,1)="D"),OR(right(A51,1)="A",right(A51,1)="B")),J51,"-")</f>
        <v>-</v>
      </c>
    </row>
    <row r="52">
      <c r="A52" s="9" t="s">
        <v>86</v>
      </c>
      <c r="B52" s="11">
        <v>13.0</v>
      </c>
      <c r="C52" s="9" t="s">
        <v>100</v>
      </c>
      <c r="D52" s="9" t="s">
        <v>19</v>
      </c>
      <c r="E52" s="11">
        <v>2.0</v>
      </c>
      <c r="F52" s="13">
        <v>1.7</v>
      </c>
      <c r="G52" s="13">
        <v>3.43</v>
      </c>
      <c r="H52" s="13">
        <v>5.13</v>
      </c>
      <c r="I52" s="13">
        <v>25.7</v>
      </c>
      <c r="J52" s="29" t="str">
        <f t="shared" si="1"/>
        <v>-</v>
      </c>
      <c r="K52" s="29" t="str">
        <f t="shared" si="2"/>
        <v>-</v>
      </c>
      <c r="L52" s="29" t="str">
        <f>if(and(left(A52,1)="I",iferror(vlookup(D52,'Teams sum'!A:B,2,0)="cs","-"),NOT(MID(A52,6,1)="D"),OR(right(A52,1)="A",right(A52,1)="B")),J52,"-")</f>
        <v>-</v>
      </c>
    </row>
    <row r="53">
      <c r="A53" s="9" t="s">
        <v>86</v>
      </c>
      <c r="B53" s="11">
        <v>14.0</v>
      </c>
      <c r="C53" s="9" t="s">
        <v>101</v>
      </c>
      <c r="D53" s="9" t="s">
        <v>31</v>
      </c>
      <c r="E53" s="11">
        <v>2.0</v>
      </c>
      <c r="F53" s="13">
        <v>1.77</v>
      </c>
      <c r="G53" s="13">
        <v>3.37</v>
      </c>
      <c r="H53" s="13">
        <v>5.13</v>
      </c>
      <c r="I53" s="13">
        <v>25.1</v>
      </c>
      <c r="J53" s="29" t="str">
        <f t="shared" si="1"/>
        <v>-</v>
      </c>
      <c r="K53" s="29" t="str">
        <f t="shared" si="2"/>
        <v>-</v>
      </c>
      <c r="L53" s="29" t="str">
        <f>if(and(left(A53,1)="I",iferror(vlookup(D53,'Teams sum'!A:B,2,0)="cs","-"),NOT(MID(A53,6,1)="D"),OR(right(A53,1)="A",right(A53,1)="B")),J53,"-")</f>
        <v>-</v>
      </c>
    </row>
    <row r="54">
      <c r="A54" s="9" t="s">
        <v>86</v>
      </c>
      <c r="B54" s="11">
        <v>15.0</v>
      </c>
      <c r="C54" s="9" t="s">
        <v>102</v>
      </c>
      <c r="D54" s="9" t="s">
        <v>30</v>
      </c>
      <c r="E54" s="11">
        <v>2.0</v>
      </c>
      <c r="F54" s="13">
        <v>0.8</v>
      </c>
      <c r="G54" s="13">
        <v>3.23</v>
      </c>
      <c r="H54" s="13">
        <v>4.03</v>
      </c>
      <c r="I54" s="13">
        <v>20.4</v>
      </c>
      <c r="J54" s="29" t="str">
        <f t="shared" si="1"/>
        <v>-</v>
      </c>
      <c r="K54" s="29" t="str">
        <f t="shared" si="2"/>
        <v>-</v>
      </c>
      <c r="L54" s="29" t="str">
        <f>if(and(left(A54,1)="I",iferror(vlookup(D54,'Teams sum'!A:B,2,0)="cs","-"),NOT(MID(A54,6,1)="D"),OR(right(A54,1)="A",right(A54,1)="B")),J54,"-")</f>
        <v>-</v>
      </c>
    </row>
    <row r="55">
      <c r="A55" s="9" t="s">
        <v>103</v>
      </c>
      <c r="B55" s="11">
        <v>1.0</v>
      </c>
      <c r="C55" s="9" t="s">
        <v>104</v>
      </c>
      <c r="D55" s="9" t="s">
        <v>26</v>
      </c>
      <c r="E55" s="11">
        <v>3.0</v>
      </c>
      <c r="F55" s="13">
        <v>2.3</v>
      </c>
      <c r="G55" s="13">
        <v>3.45</v>
      </c>
      <c r="H55" s="13">
        <v>5.75</v>
      </c>
      <c r="I55" s="13">
        <v>57.7</v>
      </c>
      <c r="J55" s="29">
        <f t="shared" si="1"/>
        <v>5</v>
      </c>
      <c r="K55" s="29">
        <f t="shared" si="2"/>
        <v>5</v>
      </c>
      <c r="L55" s="29" t="str">
        <f>if(and(left(A55,1)="I",iferror(vlookup(D55,'Teams sum'!A:B,2,0)="cs","-"),NOT(MID(A55,6,1)="D"),OR(right(A55,1)="A",right(A55,1)="B")),J55,"-")</f>
        <v>-</v>
      </c>
    </row>
    <row r="56">
      <c r="A56" s="9" t="s">
        <v>103</v>
      </c>
      <c r="B56" s="11">
        <v>2.0</v>
      </c>
      <c r="C56" s="9" t="s">
        <v>105</v>
      </c>
      <c r="D56" s="9" t="s">
        <v>30</v>
      </c>
      <c r="E56" s="11">
        <v>3.0</v>
      </c>
      <c r="F56" s="13">
        <v>2.18</v>
      </c>
      <c r="G56" s="13">
        <v>3.47</v>
      </c>
      <c r="H56" s="13">
        <v>5.65</v>
      </c>
      <c r="I56" s="13">
        <v>56.5</v>
      </c>
      <c r="J56" s="29">
        <f t="shared" si="1"/>
        <v>3</v>
      </c>
      <c r="K56" s="29">
        <f t="shared" si="2"/>
        <v>3</v>
      </c>
      <c r="L56" s="29" t="str">
        <f>if(and(left(A56,1)="I",iferror(vlookup(D56,'Teams sum'!A:B,2,0)="cs","-"),NOT(MID(A56,6,1)="D"),OR(right(A56,1)="A",right(A56,1)="B")),J56,"-")</f>
        <v>-</v>
      </c>
    </row>
    <row r="57">
      <c r="A57" s="9" t="s">
        <v>103</v>
      </c>
      <c r="B57" s="11">
        <v>3.0</v>
      </c>
      <c r="C57" s="9" t="s">
        <v>106</v>
      </c>
      <c r="D57" s="9" t="s">
        <v>31</v>
      </c>
      <c r="E57" s="11">
        <v>3.0</v>
      </c>
      <c r="F57" s="13">
        <v>2.1</v>
      </c>
      <c r="G57" s="13">
        <v>3.37</v>
      </c>
      <c r="H57" s="13">
        <v>5.47</v>
      </c>
      <c r="I57" s="13">
        <v>54.8</v>
      </c>
      <c r="J57" s="29">
        <f t="shared" si="1"/>
        <v>1</v>
      </c>
      <c r="K57" s="29">
        <f t="shared" si="2"/>
        <v>1</v>
      </c>
      <c r="L57" s="29" t="str">
        <f>if(and(left(A57,1)="I",iferror(vlookup(D57,'Teams sum'!A:B,2,0)="cs","-"),NOT(MID(A57,6,1)="D"),OR(right(A57,1)="A",right(A57,1)="B")),J57,"-")</f>
        <v>-</v>
      </c>
    </row>
    <row r="58">
      <c r="A58" s="9" t="s">
        <v>103</v>
      </c>
      <c r="B58" s="11">
        <v>4.0</v>
      </c>
      <c r="C58" s="9" t="s">
        <v>107</v>
      </c>
      <c r="D58" s="9" t="s">
        <v>29</v>
      </c>
      <c r="E58" s="11">
        <v>3.0</v>
      </c>
      <c r="F58" s="13">
        <v>1.88</v>
      </c>
      <c r="G58" s="13">
        <v>3.35</v>
      </c>
      <c r="H58" s="13">
        <v>5.23</v>
      </c>
      <c r="I58" s="13">
        <v>52.0</v>
      </c>
      <c r="J58" s="29" t="str">
        <f t="shared" si="1"/>
        <v>-</v>
      </c>
      <c r="K58" s="29" t="str">
        <f t="shared" si="2"/>
        <v>-</v>
      </c>
      <c r="L58" s="29" t="str">
        <f>if(and(left(A58,1)="I",iferror(vlookup(D58,'Teams sum'!A:B,2,0)="cs","-"),NOT(MID(A58,6,1)="D"),OR(right(A58,1)="A",right(A58,1)="B")),J58,"-")</f>
        <v>-</v>
      </c>
    </row>
    <row r="59">
      <c r="A59" s="9" t="s">
        <v>103</v>
      </c>
      <c r="B59" s="11">
        <v>5.0</v>
      </c>
      <c r="C59" s="9" t="s">
        <v>108</v>
      </c>
      <c r="D59" s="9" t="s">
        <v>19</v>
      </c>
      <c r="E59" s="11">
        <v>3.0</v>
      </c>
      <c r="F59" s="13">
        <v>1.57</v>
      </c>
      <c r="G59" s="13">
        <v>3.35</v>
      </c>
      <c r="H59" s="13">
        <v>4.92</v>
      </c>
      <c r="I59" s="13">
        <v>49.3</v>
      </c>
      <c r="J59" s="29" t="str">
        <f t="shared" si="1"/>
        <v>-</v>
      </c>
      <c r="K59" s="29" t="str">
        <f t="shared" si="2"/>
        <v>-</v>
      </c>
      <c r="L59" s="29" t="str">
        <f>if(and(left(A59,1)="I",iferror(vlookup(D59,'Teams sum'!A:B,2,0)="cs","-"),NOT(MID(A59,6,1)="D"),OR(right(A59,1)="A",right(A59,1)="B")),J59,"-")</f>
        <v>-</v>
      </c>
    </row>
    <row r="60">
      <c r="A60" s="9" t="s">
        <v>103</v>
      </c>
      <c r="B60" s="11">
        <v>6.0</v>
      </c>
      <c r="C60" s="9" t="s">
        <v>109</v>
      </c>
      <c r="D60" s="9" t="s">
        <v>30</v>
      </c>
      <c r="E60" s="11">
        <v>3.0</v>
      </c>
      <c r="F60" s="13">
        <v>0.83</v>
      </c>
      <c r="G60" s="13">
        <v>2.53</v>
      </c>
      <c r="H60" s="13">
        <v>3.37</v>
      </c>
      <c r="I60" s="13">
        <v>34.1</v>
      </c>
      <c r="J60" s="29" t="str">
        <f t="shared" si="1"/>
        <v>-</v>
      </c>
      <c r="K60" s="29" t="str">
        <f t="shared" si="2"/>
        <v>-</v>
      </c>
      <c r="L60" s="29" t="str">
        <f>if(and(left(A60,1)="I",iferror(vlookup(D60,'Teams sum'!A:B,2,0)="cs","-"),NOT(MID(A60,6,1)="D"),OR(right(A60,1)="A",right(A60,1)="B")),J60,"-")</f>
        <v>-</v>
      </c>
    </row>
    <row r="61">
      <c r="A61" s="9" t="s">
        <v>110</v>
      </c>
      <c r="B61" s="11">
        <v>1.0</v>
      </c>
      <c r="C61" s="9" t="s">
        <v>111</v>
      </c>
      <c r="D61" s="9" t="s">
        <v>13</v>
      </c>
      <c r="E61" s="11">
        <v>3.0</v>
      </c>
      <c r="F61" s="13">
        <v>2.02</v>
      </c>
      <c r="G61" s="13">
        <v>3.4</v>
      </c>
      <c r="H61" s="13">
        <v>5.42</v>
      </c>
      <c r="I61" s="13">
        <v>54.1</v>
      </c>
      <c r="J61" s="29">
        <f t="shared" si="1"/>
        <v>5</v>
      </c>
      <c r="K61" s="29" t="str">
        <f t="shared" si="2"/>
        <v>-</v>
      </c>
      <c r="L61" s="29" t="str">
        <f>if(and(left(A61,1)="I",iferror(vlookup(D61,'Teams sum'!A:B,2,0)="cs","-"),NOT(MID(A61,6,1)="D"),OR(right(A61,1)="A",right(A61,1)="B")),J61,"-")</f>
        <v>-</v>
      </c>
    </row>
    <row r="62">
      <c r="A62" s="9" t="s">
        <v>110</v>
      </c>
      <c r="B62" s="11">
        <v>2.0</v>
      </c>
      <c r="C62" s="9" t="s">
        <v>112</v>
      </c>
      <c r="D62" s="9" t="s">
        <v>13</v>
      </c>
      <c r="E62" s="11">
        <v>3.0</v>
      </c>
      <c r="F62" s="13">
        <v>0.32</v>
      </c>
      <c r="G62" s="13">
        <v>3.0</v>
      </c>
      <c r="H62" s="13">
        <v>3.32</v>
      </c>
      <c r="I62" s="13">
        <v>32.4</v>
      </c>
      <c r="J62" s="29">
        <f t="shared" si="1"/>
        <v>3</v>
      </c>
      <c r="K62" s="29" t="str">
        <f t="shared" si="2"/>
        <v>-</v>
      </c>
      <c r="L62" s="29" t="str">
        <f>if(and(left(A62,1)="I",iferror(vlookup(D62,'Teams sum'!A:B,2,0)="cs","-"),NOT(MID(A62,6,1)="D"),OR(right(A62,1)="A",right(A62,1)="B")),J62,"-")</f>
        <v>-</v>
      </c>
    </row>
    <row r="63">
      <c r="A63" s="9" t="s">
        <v>113</v>
      </c>
      <c r="B63" s="11">
        <v>1.0</v>
      </c>
      <c r="C63" s="9" t="s">
        <v>114</v>
      </c>
      <c r="D63" s="9" t="s">
        <v>13</v>
      </c>
      <c r="E63" s="11">
        <v>3.0</v>
      </c>
      <c r="F63" s="13">
        <v>2.83</v>
      </c>
      <c r="G63" s="13">
        <v>3.95</v>
      </c>
      <c r="H63" s="13">
        <v>6.78</v>
      </c>
      <c r="I63" s="13">
        <v>67.5</v>
      </c>
      <c r="J63" s="29">
        <f t="shared" si="1"/>
        <v>5</v>
      </c>
      <c r="K63" s="29" t="str">
        <f t="shared" si="2"/>
        <v>-</v>
      </c>
      <c r="L63" s="29">
        <f>if(and(left(A63,1)="I",iferror(vlookup(D63,'Teams sum'!A:B,2,0)="cs","-"),NOT(MID(A63,6,1)="D"),OR(right(A63,1)="A",right(A63,1)="B")),J63,"-")</f>
        <v>5</v>
      </c>
    </row>
    <row r="64">
      <c r="A64" s="9" t="s">
        <v>113</v>
      </c>
      <c r="B64" s="11">
        <v>2.0</v>
      </c>
      <c r="C64" s="9" t="s">
        <v>115</v>
      </c>
      <c r="D64" s="9" t="s">
        <v>13</v>
      </c>
      <c r="E64" s="11">
        <v>3.0</v>
      </c>
      <c r="F64" s="13">
        <v>2.65</v>
      </c>
      <c r="G64" s="13">
        <v>3.83</v>
      </c>
      <c r="H64" s="13">
        <v>6.48</v>
      </c>
      <c r="I64" s="13">
        <v>65.0</v>
      </c>
      <c r="J64" s="29">
        <f t="shared" si="1"/>
        <v>3</v>
      </c>
      <c r="K64" s="29" t="str">
        <f t="shared" si="2"/>
        <v>-</v>
      </c>
      <c r="L64" s="29">
        <f>if(and(left(A64,1)="I",iferror(vlookup(D64,'Teams sum'!A:B,2,0)="cs","-"),NOT(MID(A64,6,1)="D"),OR(right(A64,1)="A",right(A64,1)="B")),J64,"-")</f>
        <v>3</v>
      </c>
    </row>
    <row r="65">
      <c r="A65" s="9" t="s">
        <v>113</v>
      </c>
      <c r="B65" s="11">
        <v>3.0</v>
      </c>
      <c r="C65" s="9" t="s">
        <v>116</v>
      </c>
      <c r="D65" s="9" t="s">
        <v>31</v>
      </c>
      <c r="E65" s="11">
        <v>3.0</v>
      </c>
      <c r="F65" s="13">
        <v>2.67</v>
      </c>
      <c r="G65" s="13">
        <v>3.8</v>
      </c>
      <c r="H65" s="13">
        <v>6.47</v>
      </c>
      <c r="I65" s="13">
        <v>64.4</v>
      </c>
      <c r="J65" s="29">
        <f t="shared" si="1"/>
        <v>1</v>
      </c>
      <c r="K65" s="29" t="str">
        <f t="shared" si="2"/>
        <v>-</v>
      </c>
      <c r="L65" s="29">
        <f>if(and(left(A65,1)="I",iferror(vlookup(D65,'Teams sum'!A:B,2,0)="cs","-"),NOT(MID(A65,6,1)="D"),OR(right(A65,1)="A",right(A65,1)="B")),J65,"-")</f>
        <v>1</v>
      </c>
    </row>
    <row r="66">
      <c r="A66" s="9" t="s">
        <v>113</v>
      </c>
      <c r="B66" s="11">
        <v>4.0</v>
      </c>
      <c r="C66" s="9" t="s">
        <v>117</v>
      </c>
      <c r="D66" s="9" t="s">
        <v>31</v>
      </c>
      <c r="E66" s="11">
        <v>3.0</v>
      </c>
      <c r="F66" s="13">
        <v>2.53</v>
      </c>
      <c r="G66" s="13">
        <v>3.73</v>
      </c>
      <c r="H66" s="13">
        <v>6.27</v>
      </c>
      <c r="I66" s="13">
        <v>62.8</v>
      </c>
      <c r="J66" s="29" t="str">
        <f t="shared" si="1"/>
        <v>-</v>
      </c>
      <c r="K66" s="29" t="str">
        <f t="shared" si="2"/>
        <v>-</v>
      </c>
      <c r="L66" s="29" t="str">
        <f>if(and(left(A66,1)="I",iferror(vlookup(D66,'Teams sum'!A:B,2,0)="cs","-"),NOT(MID(A66,6,1)="D"),OR(right(A66,1)="A",right(A66,1)="B")),J66,"-")</f>
        <v>-</v>
      </c>
    </row>
    <row r="67">
      <c r="A67" s="9" t="s">
        <v>113</v>
      </c>
      <c r="B67" s="11">
        <v>5.0</v>
      </c>
      <c r="C67" s="9" t="s">
        <v>118</v>
      </c>
      <c r="D67" s="9" t="s">
        <v>31</v>
      </c>
      <c r="E67" s="11">
        <v>3.0</v>
      </c>
      <c r="F67" s="13">
        <v>2.42</v>
      </c>
      <c r="G67" s="13">
        <v>3.62</v>
      </c>
      <c r="H67" s="13">
        <v>6.03</v>
      </c>
      <c r="I67" s="13">
        <v>60.3</v>
      </c>
      <c r="J67" s="29" t="str">
        <f t="shared" si="1"/>
        <v>-</v>
      </c>
      <c r="K67" s="29" t="str">
        <f t="shared" si="2"/>
        <v>-</v>
      </c>
      <c r="L67" s="29" t="str">
        <f>if(and(left(A67,1)="I",iferror(vlookup(D67,'Teams sum'!A:B,2,0)="cs","-"),NOT(MID(A67,6,1)="D"),OR(right(A67,1)="A",right(A67,1)="B")),J67,"-")</f>
        <v>-</v>
      </c>
    </row>
    <row r="68">
      <c r="A68" s="9" t="s">
        <v>119</v>
      </c>
      <c r="B68" s="11">
        <v>1.0</v>
      </c>
      <c r="C68" s="9" t="s">
        <v>120</v>
      </c>
      <c r="D68" s="9" t="s">
        <v>29</v>
      </c>
      <c r="E68" s="11">
        <v>3.0</v>
      </c>
      <c r="F68" s="13">
        <v>2.33</v>
      </c>
      <c r="G68" s="13">
        <v>3.58</v>
      </c>
      <c r="H68" s="13">
        <v>5.92</v>
      </c>
      <c r="I68" s="13">
        <v>59.5</v>
      </c>
      <c r="J68" s="29">
        <f t="shared" si="1"/>
        <v>5</v>
      </c>
      <c r="K68" s="29" t="str">
        <f t="shared" si="2"/>
        <v>-</v>
      </c>
      <c r="L68" s="29">
        <f>if(and(left(A68,1)="I",iferror(vlookup(D68,'Teams sum'!A:B,2,0)="cs","-"),NOT(MID(A68,6,1)="D"),OR(right(A68,1)="A",right(A68,1)="B")),J68,"-")</f>
        <v>5</v>
      </c>
    </row>
    <row r="69">
      <c r="A69" s="9" t="s">
        <v>119</v>
      </c>
      <c r="B69" s="11">
        <v>2.0</v>
      </c>
      <c r="C69" s="9" t="s">
        <v>121</v>
      </c>
      <c r="D69" s="9" t="s">
        <v>31</v>
      </c>
      <c r="E69" s="11">
        <v>3.0</v>
      </c>
      <c r="F69" s="13">
        <v>2.35</v>
      </c>
      <c r="G69" s="13">
        <v>3.53</v>
      </c>
      <c r="H69" s="13">
        <v>5.88</v>
      </c>
      <c r="I69" s="13">
        <v>58.6</v>
      </c>
      <c r="J69" s="29">
        <f t="shared" si="1"/>
        <v>3</v>
      </c>
      <c r="K69" s="29" t="str">
        <f t="shared" si="2"/>
        <v>-</v>
      </c>
      <c r="L69" s="29">
        <f>if(and(left(A69,1)="I",iferror(vlookup(D69,'Teams sum'!A:B,2,0)="cs","-"),NOT(MID(A69,6,1)="D"),OR(right(A69,1)="A",right(A69,1)="B")),J69,"-")</f>
        <v>3</v>
      </c>
    </row>
    <row r="70">
      <c r="A70" s="9" t="s">
        <v>119</v>
      </c>
      <c r="B70" s="11">
        <v>3.0</v>
      </c>
      <c r="C70" s="9" t="s">
        <v>122</v>
      </c>
      <c r="D70" s="9" t="s">
        <v>31</v>
      </c>
      <c r="E70" s="11">
        <v>3.0</v>
      </c>
      <c r="F70" s="13">
        <v>2.25</v>
      </c>
      <c r="G70" s="13">
        <v>3.57</v>
      </c>
      <c r="H70" s="13">
        <v>5.82</v>
      </c>
      <c r="I70" s="13">
        <v>57.8</v>
      </c>
      <c r="J70" s="29">
        <f t="shared" si="1"/>
        <v>1</v>
      </c>
      <c r="K70" s="29" t="str">
        <f t="shared" si="2"/>
        <v>-</v>
      </c>
      <c r="L70" s="29">
        <f>if(and(left(A70,1)="I",iferror(vlookup(D70,'Teams sum'!A:B,2,0)="cs","-"),NOT(MID(A70,6,1)="D"),OR(right(A70,1)="A",right(A70,1)="B")),J70,"-")</f>
        <v>1</v>
      </c>
    </row>
    <row r="71">
      <c r="A71" s="9" t="s">
        <v>119</v>
      </c>
      <c r="B71" s="11">
        <v>4.0</v>
      </c>
      <c r="C71" s="9" t="s">
        <v>123</v>
      </c>
      <c r="D71" s="9" t="s">
        <v>32</v>
      </c>
      <c r="E71" s="11">
        <v>3.0</v>
      </c>
      <c r="F71" s="13">
        <v>2.32</v>
      </c>
      <c r="G71" s="13">
        <v>3.5</v>
      </c>
      <c r="H71" s="13">
        <v>5.82</v>
      </c>
      <c r="I71" s="13">
        <v>58.2</v>
      </c>
      <c r="J71" s="29" t="str">
        <f t="shared" si="1"/>
        <v>-</v>
      </c>
      <c r="K71" s="29" t="str">
        <f t="shared" si="2"/>
        <v>-</v>
      </c>
      <c r="L71" s="29" t="str">
        <f>if(and(left(A71,1)="I",iferror(vlookup(D71,'Teams sum'!A:B,2,0)="cs","-"),NOT(MID(A71,6,1)="D"),OR(right(A71,1)="A",right(A71,1)="B")),J71,"-")</f>
        <v>-</v>
      </c>
    </row>
    <row r="72">
      <c r="A72" s="9" t="s">
        <v>119</v>
      </c>
      <c r="B72" s="11">
        <v>5.0</v>
      </c>
      <c r="C72" s="9" t="s">
        <v>124</v>
      </c>
      <c r="D72" s="9" t="s">
        <v>31</v>
      </c>
      <c r="E72" s="11">
        <v>3.0</v>
      </c>
      <c r="F72" s="13">
        <v>2.27</v>
      </c>
      <c r="G72" s="13">
        <v>3.53</v>
      </c>
      <c r="H72" s="13">
        <v>5.8</v>
      </c>
      <c r="I72" s="13">
        <v>58.2</v>
      </c>
      <c r="J72" s="29" t="str">
        <f t="shared" si="1"/>
        <v>-</v>
      </c>
      <c r="K72" s="29" t="str">
        <f t="shared" si="2"/>
        <v>-</v>
      </c>
      <c r="L72" s="29" t="str">
        <f>if(and(left(A72,1)="I",iferror(vlookup(D72,'Teams sum'!A:B,2,0)="cs","-"),NOT(MID(A72,6,1)="D"),OR(right(A72,1)="A",right(A72,1)="B")),J72,"-")</f>
        <v>-</v>
      </c>
    </row>
    <row r="73">
      <c r="A73" s="9" t="s">
        <v>119</v>
      </c>
      <c r="B73" s="11">
        <v>6.0</v>
      </c>
      <c r="C73" s="9" t="s">
        <v>125</v>
      </c>
      <c r="D73" s="9" t="s">
        <v>19</v>
      </c>
      <c r="E73" s="11">
        <v>3.0</v>
      </c>
      <c r="F73" s="13">
        <v>1.95</v>
      </c>
      <c r="G73" s="13">
        <v>3.35</v>
      </c>
      <c r="H73" s="13">
        <v>5.3</v>
      </c>
      <c r="I73" s="13">
        <v>53.1</v>
      </c>
      <c r="J73" s="29" t="str">
        <f t="shared" si="1"/>
        <v>-</v>
      </c>
      <c r="K73" s="29" t="str">
        <f t="shared" si="2"/>
        <v>-</v>
      </c>
      <c r="L73" s="29" t="str">
        <f>if(and(left(A73,1)="I",iferror(vlookup(D73,'Teams sum'!A:B,2,0)="cs","-"),NOT(MID(A73,6,1)="D"),OR(right(A73,1)="A",right(A73,1)="B")),J73,"-")</f>
        <v>-</v>
      </c>
    </row>
    <row r="74">
      <c r="A74" s="9" t="s">
        <v>126</v>
      </c>
      <c r="B74" s="11">
        <v>1.0</v>
      </c>
      <c r="C74" s="9" t="s">
        <v>127</v>
      </c>
      <c r="D74" s="9" t="s">
        <v>31</v>
      </c>
      <c r="E74" s="11">
        <v>3.0</v>
      </c>
      <c r="F74" s="13">
        <v>2.18</v>
      </c>
      <c r="G74" s="13">
        <v>3.5</v>
      </c>
      <c r="H74" s="13">
        <v>5.68</v>
      </c>
      <c r="I74" s="13">
        <v>57.1</v>
      </c>
      <c r="J74" s="29">
        <f t="shared" si="1"/>
        <v>5</v>
      </c>
      <c r="K74" s="29">
        <f t="shared" si="2"/>
        <v>5</v>
      </c>
      <c r="L74" s="29" t="str">
        <f>if(and(left(A74,1)="I",iferror(vlookup(D74,'Teams sum'!A:B,2,0)="cs","-"),NOT(MID(A74,6,1)="D"),OR(right(A74,1)="A",right(A74,1)="B")),J74,"-")</f>
        <v>-</v>
      </c>
    </row>
    <row r="75">
      <c r="A75" s="9" t="s">
        <v>126</v>
      </c>
      <c r="B75" s="11">
        <v>2.0</v>
      </c>
      <c r="C75" s="9" t="s">
        <v>128</v>
      </c>
      <c r="D75" s="9" t="s">
        <v>31</v>
      </c>
      <c r="E75" s="11">
        <v>3.0</v>
      </c>
      <c r="F75" s="13">
        <v>2.17</v>
      </c>
      <c r="G75" s="13">
        <v>3.45</v>
      </c>
      <c r="H75" s="13">
        <v>5.62</v>
      </c>
      <c r="I75" s="13">
        <v>56.1</v>
      </c>
      <c r="J75" s="29">
        <f t="shared" si="1"/>
        <v>3</v>
      </c>
      <c r="K75" s="29">
        <f t="shared" si="2"/>
        <v>3</v>
      </c>
      <c r="L75" s="29" t="str">
        <f>if(and(left(A75,1)="I",iferror(vlookup(D75,'Teams sum'!A:B,2,0)="cs","-"),NOT(MID(A75,6,1)="D"),OR(right(A75,1)="A",right(A75,1)="B")),J75,"-")</f>
        <v>-</v>
      </c>
    </row>
    <row r="76">
      <c r="A76" s="9" t="s">
        <v>126</v>
      </c>
      <c r="B76" s="11">
        <v>3.0</v>
      </c>
      <c r="C76" s="9" t="s">
        <v>129</v>
      </c>
      <c r="D76" s="9" t="s">
        <v>19</v>
      </c>
      <c r="E76" s="11">
        <v>3.0</v>
      </c>
      <c r="F76" s="13">
        <v>2.08</v>
      </c>
      <c r="G76" s="13">
        <v>3.5</v>
      </c>
      <c r="H76" s="13">
        <v>5.58</v>
      </c>
      <c r="I76" s="13">
        <v>55.8</v>
      </c>
      <c r="J76" s="29">
        <f t="shared" si="1"/>
        <v>1</v>
      </c>
      <c r="K76" s="29">
        <f t="shared" si="2"/>
        <v>1</v>
      </c>
      <c r="L76" s="29" t="str">
        <f>if(and(left(A76,1)="I",iferror(vlookup(D76,'Teams sum'!A:B,2,0)="cs","-"),NOT(MID(A76,6,1)="D"),OR(right(A76,1)="A",right(A76,1)="B")),J76,"-")</f>
        <v>-</v>
      </c>
    </row>
    <row r="77">
      <c r="A77" s="9" t="s">
        <v>126</v>
      </c>
      <c r="B77" s="11">
        <v>4.0</v>
      </c>
      <c r="C77" s="9" t="s">
        <v>130</v>
      </c>
      <c r="D77" s="9" t="s">
        <v>30</v>
      </c>
      <c r="E77" s="11">
        <v>3.0</v>
      </c>
      <c r="F77" s="13">
        <v>2.03</v>
      </c>
      <c r="G77" s="13">
        <v>3.45</v>
      </c>
      <c r="H77" s="13">
        <v>5.48</v>
      </c>
      <c r="I77" s="13">
        <v>54.6</v>
      </c>
      <c r="J77" s="29" t="str">
        <f t="shared" si="1"/>
        <v>-</v>
      </c>
      <c r="K77" s="29" t="str">
        <f t="shared" si="2"/>
        <v>-</v>
      </c>
      <c r="L77" s="29" t="str">
        <f>if(and(left(A77,1)="I",iferror(vlookup(D77,'Teams sum'!A:B,2,0)="cs","-"),NOT(MID(A77,6,1)="D"),OR(right(A77,1)="A",right(A77,1)="B")),J77,"-")</f>
        <v>-</v>
      </c>
    </row>
    <row r="78">
      <c r="A78" s="9" t="s">
        <v>126</v>
      </c>
      <c r="B78" s="11">
        <v>5.0</v>
      </c>
      <c r="C78" s="9" t="s">
        <v>131</v>
      </c>
      <c r="D78" s="9" t="s">
        <v>30</v>
      </c>
      <c r="E78" s="11">
        <v>3.0</v>
      </c>
      <c r="F78" s="13">
        <v>2.03</v>
      </c>
      <c r="G78" s="13">
        <v>3.42</v>
      </c>
      <c r="H78" s="13">
        <v>5.45</v>
      </c>
      <c r="I78" s="13">
        <v>54.7</v>
      </c>
      <c r="J78" s="29" t="str">
        <f t="shared" si="1"/>
        <v>-</v>
      </c>
      <c r="K78" s="29" t="str">
        <f t="shared" si="2"/>
        <v>-</v>
      </c>
      <c r="L78" s="29" t="str">
        <f>if(and(left(A78,1)="I",iferror(vlookup(D78,'Teams sum'!A:B,2,0)="cs","-"),NOT(MID(A78,6,1)="D"),OR(right(A78,1)="A",right(A78,1)="B")),J78,"-")</f>
        <v>-</v>
      </c>
    </row>
    <row r="79">
      <c r="A79" s="9" t="s">
        <v>132</v>
      </c>
      <c r="B79" s="11">
        <v>1.0</v>
      </c>
      <c r="C79" s="9" t="s">
        <v>133</v>
      </c>
      <c r="D79" s="9" t="s">
        <v>26</v>
      </c>
      <c r="E79" s="11">
        <v>3.0</v>
      </c>
      <c r="F79" s="13">
        <v>2.27</v>
      </c>
      <c r="G79" s="13">
        <v>3.5</v>
      </c>
      <c r="H79" s="13">
        <v>5.77</v>
      </c>
      <c r="I79" s="13">
        <v>57.6</v>
      </c>
      <c r="J79" s="29">
        <f t="shared" si="1"/>
        <v>5</v>
      </c>
      <c r="K79" s="29">
        <f t="shared" si="2"/>
        <v>5</v>
      </c>
      <c r="L79" s="29" t="str">
        <f>if(and(left(A79,1)="I",iferror(vlookup(D79,'Teams sum'!A:B,2,0)="cs","-"),NOT(MID(A79,6,1)="D"),OR(right(A79,1)="A",right(A79,1)="B")),J79,"-")</f>
        <v>-</v>
      </c>
    </row>
    <row r="80">
      <c r="A80" s="9" t="s">
        <v>132</v>
      </c>
      <c r="B80" s="11">
        <v>2.0</v>
      </c>
      <c r="C80" s="9" t="s">
        <v>134</v>
      </c>
      <c r="D80" s="9" t="s">
        <v>19</v>
      </c>
      <c r="E80" s="11">
        <v>3.0</v>
      </c>
      <c r="F80" s="13">
        <v>2.13</v>
      </c>
      <c r="G80" s="13">
        <v>3.45</v>
      </c>
      <c r="H80" s="13">
        <v>5.58</v>
      </c>
      <c r="I80" s="13">
        <v>55.7</v>
      </c>
      <c r="J80" s="29">
        <f t="shared" si="1"/>
        <v>3</v>
      </c>
      <c r="K80" s="29">
        <f t="shared" si="2"/>
        <v>3</v>
      </c>
      <c r="L80" s="29" t="str">
        <f>if(and(left(A80,1)="I",iferror(vlookup(D80,'Teams sum'!A:B,2,0)="cs","-"),NOT(MID(A80,6,1)="D"),OR(right(A80,1)="A",right(A80,1)="B")),J80,"-")</f>
        <v>-</v>
      </c>
    </row>
    <row r="81">
      <c r="A81" s="9" t="s">
        <v>132</v>
      </c>
      <c r="B81" s="11">
        <v>3.0</v>
      </c>
      <c r="C81" s="9" t="s">
        <v>135</v>
      </c>
      <c r="D81" s="9" t="s">
        <v>19</v>
      </c>
      <c r="E81" s="11">
        <v>3.0</v>
      </c>
      <c r="F81" s="13">
        <v>2.12</v>
      </c>
      <c r="G81" s="13">
        <v>3.45</v>
      </c>
      <c r="H81" s="13">
        <v>5.57</v>
      </c>
      <c r="I81" s="13">
        <v>55.7</v>
      </c>
      <c r="J81" s="29">
        <f t="shared" si="1"/>
        <v>1</v>
      </c>
      <c r="K81" s="29">
        <f t="shared" si="2"/>
        <v>1</v>
      </c>
      <c r="L81" s="29" t="str">
        <f>if(and(left(A81,1)="I",iferror(vlookup(D81,'Teams sum'!A:B,2,0)="cs","-"),NOT(MID(A81,6,1)="D"),OR(right(A81,1)="A",right(A81,1)="B")),J81,"-")</f>
        <v>-</v>
      </c>
    </row>
    <row r="82">
      <c r="A82" s="9" t="s">
        <v>132</v>
      </c>
      <c r="B82" s="11">
        <v>4.0</v>
      </c>
      <c r="C82" s="9" t="s">
        <v>136</v>
      </c>
      <c r="D82" s="9" t="s">
        <v>30</v>
      </c>
      <c r="E82" s="11">
        <v>3.0</v>
      </c>
      <c r="F82" s="13">
        <v>1.85</v>
      </c>
      <c r="G82" s="13">
        <v>3.35</v>
      </c>
      <c r="H82" s="13">
        <v>5.2</v>
      </c>
      <c r="I82" s="13">
        <v>52.3</v>
      </c>
      <c r="J82" s="29" t="str">
        <f t="shared" si="1"/>
        <v>-</v>
      </c>
      <c r="K82" s="29" t="str">
        <f t="shared" si="2"/>
        <v>-</v>
      </c>
      <c r="L82" s="29" t="str">
        <f>if(and(left(A82,1)="I",iferror(vlookup(D82,'Teams sum'!A:B,2,0)="cs","-"),NOT(MID(A82,6,1)="D"),OR(right(A82,1)="A",right(A82,1)="B")),J82,"-")</f>
        <v>-</v>
      </c>
    </row>
    <row r="83">
      <c r="A83" s="9" t="s">
        <v>137</v>
      </c>
      <c r="B83" s="11">
        <v>1.0</v>
      </c>
      <c r="C83" s="9" t="s">
        <v>138</v>
      </c>
      <c r="D83" s="9" t="s">
        <v>30</v>
      </c>
      <c r="E83" s="11">
        <v>3.0</v>
      </c>
      <c r="F83" s="13">
        <v>2.72</v>
      </c>
      <c r="G83" s="13">
        <v>3.82</v>
      </c>
      <c r="H83" s="13">
        <v>6.53</v>
      </c>
      <c r="I83" s="13">
        <v>65.1</v>
      </c>
      <c r="J83" s="29">
        <f t="shared" si="1"/>
        <v>5</v>
      </c>
      <c r="K83" s="29" t="str">
        <f t="shared" si="2"/>
        <v>-</v>
      </c>
      <c r="L83" s="29">
        <f>if(and(left(A83,1)="I",iferror(vlookup(D83,'Teams sum'!A:B,2,0)="cs","-"),NOT(MID(A83,6,1)="D"),OR(right(A83,1)="A",right(A83,1)="B")),J83,"-")</f>
        <v>5</v>
      </c>
    </row>
    <row r="84">
      <c r="A84" s="9" t="s">
        <v>137</v>
      </c>
      <c r="B84" s="11">
        <v>2.0</v>
      </c>
      <c r="C84" s="9" t="s">
        <v>139</v>
      </c>
      <c r="D84" s="9" t="s">
        <v>36</v>
      </c>
      <c r="E84" s="11">
        <v>3.0</v>
      </c>
      <c r="F84" s="13">
        <v>2.58</v>
      </c>
      <c r="G84" s="13">
        <v>3.72</v>
      </c>
      <c r="H84" s="13">
        <v>6.3</v>
      </c>
      <c r="I84" s="13">
        <v>63.2</v>
      </c>
      <c r="J84" s="29">
        <f t="shared" si="1"/>
        <v>3</v>
      </c>
      <c r="K84" s="29" t="str">
        <f t="shared" si="2"/>
        <v>-</v>
      </c>
      <c r="L84" s="29">
        <f>if(and(left(A84,1)="I",iferror(vlookup(D84,'Teams sum'!A:B,2,0)="cs","-"),NOT(MID(A84,6,1)="D"),OR(right(A84,1)="A",right(A84,1)="B")),J84,"-")</f>
        <v>3</v>
      </c>
    </row>
    <row r="85">
      <c r="A85" s="9" t="s">
        <v>137</v>
      </c>
      <c r="B85" s="11">
        <v>3.0</v>
      </c>
      <c r="C85" s="9" t="s">
        <v>140</v>
      </c>
      <c r="D85" s="9" t="s">
        <v>19</v>
      </c>
      <c r="E85" s="11">
        <v>3.0</v>
      </c>
      <c r="F85" s="13">
        <v>2.53</v>
      </c>
      <c r="G85" s="13">
        <v>3.68</v>
      </c>
      <c r="H85" s="13">
        <v>6.22</v>
      </c>
      <c r="I85" s="13">
        <v>62.1</v>
      </c>
      <c r="J85" s="29">
        <f t="shared" si="1"/>
        <v>1</v>
      </c>
      <c r="K85" s="29" t="str">
        <f t="shared" si="2"/>
        <v>-</v>
      </c>
      <c r="L85" s="29">
        <f>if(and(left(A85,1)="I",iferror(vlookup(D85,'Teams sum'!A:B,2,0)="cs","-"),NOT(MID(A85,6,1)="D"),OR(right(A85,1)="A",right(A85,1)="B")),J85,"-")</f>
        <v>1</v>
      </c>
    </row>
    <row r="86">
      <c r="A86" s="9" t="s">
        <v>137</v>
      </c>
      <c r="B86" s="11">
        <v>4.0</v>
      </c>
      <c r="C86" s="9" t="s">
        <v>141</v>
      </c>
      <c r="D86" s="9" t="s">
        <v>26</v>
      </c>
      <c r="E86" s="11">
        <v>3.0</v>
      </c>
      <c r="F86" s="13">
        <v>2.38</v>
      </c>
      <c r="G86" s="13">
        <v>3.63</v>
      </c>
      <c r="H86" s="13">
        <v>6.02</v>
      </c>
      <c r="I86" s="13">
        <v>60.0</v>
      </c>
      <c r="J86" s="29" t="str">
        <f t="shared" si="1"/>
        <v>-</v>
      </c>
      <c r="K86" s="29" t="str">
        <f t="shared" si="2"/>
        <v>-</v>
      </c>
      <c r="L86" s="29" t="str">
        <f>if(and(left(A86,1)="I",iferror(vlookup(D86,'Teams sum'!A:B,2,0)="cs","-"),NOT(MID(A86,6,1)="D"),OR(right(A86,1)="A",right(A86,1)="B")),J86,"-")</f>
        <v>-</v>
      </c>
    </row>
    <row r="87">
      <c r="A87" s="9" t="s">
        <v>142</v>
      </c>
      <c r="B87" s="11">
        <v>1.0</v>
      </c>
      <c r="C87" s="9" t="s">
        <v>143</v>
      </c>
      <c r="D87" s="9" t="s">
        <v>30</v>
      </c>
      <c r="E87" s="11">
        <v>3.0</v>
      </c>
      <c r="F87" s="13">
        <v>2.57</v>
      </c>
      <c r="G87" s="13">
        <v>3.68</v>
      </c>
      <c r="H87" s="13">
        <v>6.25</v>
      </c>
      <c r="I87" s="13">
        <v>62.5</v>
      </c>
      <c r="J87" s="29">
        <f t="shared" si="1"/>
        <v>5</v>
      </c>
      <c r="K87" s="29" t="str">
        <f t="shared" si="2"/>
        <v>-</v>
      </c>
      <c r="L87" s="29">
        <f>if(and(left(A87,1)="I",iferror(vlookup(D87,'Teams sum'!A:B,2,0)="cs","-"),NOT(MID(A87,6,1)="D"),OR(right(A87,1)="A",right(A87,1)="B")),J87,"-")</f>
        <v>5</v>
      </c>
    </row>
    <row r="88">
      <c r="A88" s="9" t="s">
        <v>142</v>
      </c>
      <c r="B88" s="11">
        <v>2.0</v>
      </c>
      <c r="C88" s="9" t="s">
        <v>144</v>
      </c>
      <c r="D88" s="9" t="s">
        <v>31</v>
      </c>
      <c r="E88" s="11">
        <v>3.0</v>
      </c>
      <c r="F88" s="13">
        <v>2.27</v>
      </c>
      <c r="G88" s="13">
        <v>3.55</v>
      </c>
      <c r="H88" s="13">
        <v>5.82</v>
      </c>
      <c r="I88" s="13">
        <v>58.5</v>
      </c>
      <c r="J88" s="29">
        <f t="shared" si="1"/>
        <v>3</v>
      </c>
      <c r="K88" s="29" t="str">
        <f t="shared" si="2"/>
        <v>-</v>
      </c>
      <c r="L88" s="29">
        <f>if(and(left(A88,1)="I",iferror(vlookup(D88,'Teams sum'!A:B,2,0)="cs","-"),NOT(MID(A88,6,1)="D"),OR(right(A88,1)="A",right(A88,1)="B")),J88,"-")</f>
        <v>3</v>
      </c>
    </row>
    <row r="89">
      <c r="A89" s="9" t="s">
        <v>142</v>
      </c>
      <c r="B89" s="11">
        <v>3.0</v>
      </c>
      <c r="C89" s="9" t="s">
        <v>145</v>
      </c>
      <c r="D89" s="9" t="s">
        <v>31</v>
      </c>
      <c r="E89" s="11">
        <v>3.0</v>
      </c>
      <c r="F89" s="13">
        <v>2.27</v>
      </c>
      <c r="G89" s="13">
        <v>3.53</v>
      </c>
      <c r="H89" s="13">
        <v>5.8</v>
      </c>
      <c r="I89" s="13">
        <v>58.2</v>
      </c>
      <c r="J89" s="29">
        <f t="shared" si="1"/>
        <v>1</v>
      </c>
      <c r="K89" s="29" t="str">
        <f t="shared" si="2"/>
        <v>-</v>
      </c>
      <c r="L89" s="29">
        <f>if(and(left(A89,1)="I",iferror(vlookup(D89,'Teams sum'!A:B,2,0)="cs","-"),NOT(MID(A89,6,1)="D"),OR(right(A89,1)="A",right(A89,1)="B")),J89,"-")</f>
        <v>1</v>
      </c>
    </row>
    <row r="90">
      <c r="A90" s="9" t="s">
        <v>142</v>
      </c>
      <c r="B90" s="11">
        <v>4.0</v>
      </c>
      <c r="C90" s="9" t="s">
        <v>146</v>
      </c>
      <c r="D90" s="9" t="s">
        <v>19</v>
      </c>
      <c r="E90" s="11">
        <v>3.0</v>
      </c>
      <c r="F90" s="13">
        <v>2.2</v>
      </c>
      <c r="G90" s="13">
        <v>3.57</v>
      </c>
      <c r="H90" s="13">
        <v>5.77</v>
      </c>
      <c r="I90" s="13">
        <v>57.6</v>
      </c>
      <c r="J90" s="29" t="str">
        <f t="shared" si="1"/>
        <v>-</v>
      </c>
      <c r="K90" s="29" t="str">
        <f t="shared" si="2"/>
        <v>-</v>
      </c>
      <c r="L90" s="29" t="str">
        <f>if(and(left(A90,1)="I",iferror(vlookup(D90,'Teams sum'!A:B,2,0)="cs","-"),NOT(MID(A90,6,1)="D"),OR(right(A90,1)="A",right(A90,1)="B")),J90,"-")</f>
        <v>-</v>
      </c>
    </row>
    <row r="91">
      <c r="A91" s="9" t="s">
        <v>142</v>
      </c>
      <c r="B91" s="11">
        <v>5.0</v>
      </c>
      <c r="C91" s="9" t="s">
        <v>147</v>
      </c>
      <c r="D91" s="9" t="s">
        <v>31</v>
      </c>
      <c r="E91" s="11">
        <v>3.0</v>
      </c>
      <c r="F91" s="13">
        <v>2.12</v>
      </c>
      <c r="G91" s="13">
        <v>3.52</v>
      </c>
      <c r="H91" s="13">
        <v>5.63</v>
      </c>
      <c r="I91" s="13">
        <v>56.3</v>
      </c>
      <c r="J91" s="29" t="str">
        <f t="shared" si="1"/>
        <v>-</v>
      </c>
      <c r="K91" s="29" t="str">
        <f t="shared" si="2"/>
        <v>-</v>
      </c>
      <c r="L91" s="29" t="str">
        <f>if(and(left(A91,1)="I",iferror(vlookup(D91,'Teams sum'!A:B,2,0)="cs","-"),NOT(MID(A91,6,1)="D"),OR(right(A91,1)="A",right(A91,1)="B")),J91,"-")</f>
        <v>-</v>
      </c>
    </row>
    <row r="92">
      <c r="A92" s="9" t="s">
        <v>142</v>
      </c>
      <c r="B92" s="11">
        <v>6.0</v>
      </c>
      <c r="C92" s="9" t="s">
        <v>148</v>
      </c>
      <c r="D92" s="9" t="s">
        <v>31</v>
      </c>
      <c r="E92" s="11">
        <v>3.0</v>
      </c>
      <c r="F92" s="13">
        <v>2.1</v>
      </c>
      <c r="G92" s="13">
        <v>3.52</v>
      </c>
      <c r="H92" s="13">
        <v>5.62</v>
      </c>
      <c r="I92" s="13">
        <v>55.5</v>
      </c>
      <c r="J92" s="29" t="str">
        <f t="shared" si="1"/>
        <v>-</v>
      </c>
      <c r="K92" s="29" t="str">
        <f t="shared" si="2"/>
        <v>-</v>
      </c>
      <c r="L92" s="29" t="str">
        <f>if(and(left(A92,1)="I",iferror(vlookup(D92,'Teams sum'!A:B,2,0)="cs","-"),NOT(MID(A92,6,1)="D"),OR(right(A92,1)="A",right(A92,1)="B")),J92,"-")</f>
        <v>-</v>
      </c>
    </row>
    <row r="93">
      <c r="A93" s="9" t="s">
        <v>142</v>
      </c>
      <c r="B93" s="11">
        <v>7.0</v>
      </c>
      <c r="C93" s="9" t="s">
        <v>149</v>
      </c>
      <c r="D93" s="9" t="s">
        <v>31</v>
      </c>
      <c r="E93" s="11">
        <v>3.0</v>
      </c>
      <c r="F93" s="13">
        <v>1.6</v>
      </c>
      <c r="G93" s="13">
        <v>3.3</v>
      </c>
      <c r="H93" s="13">
        <v>4.9</v>
      </c>
      <c r="I93" s="13">
        <v>47.6</v>
      </c>
      <c r="J93" s="29" t="str">
        <f t="shared" si="1"/>
        <v>-</v>
      </c>
      <c r="K93" s="29" t="str">
        <f t="shared" si="2"/>
        <v>-</v>
      </c>
      <c r="L93" s="29" t="str">
        <f>if(and(left(A93,1)="I",iferror(vlookup(D93,'Teams sum'!A:B,2,0)="cs","-"),NOT(MID(A93,6,1)="D"),OR(right(A93,1)="A",right(A93,1)="B")),J93,"-")</f>
        <v>-</v>
      </c>
    </row>
    <row r="94">
      <c r="A94" s="9" t="s">
        <v>142</v>
      </c>
      <c r="B94" s="11">
        <v>8.0</v>
      </c>
      <c r="C94" s="9" t="s">
        <v>150</v>
      </c>
      <c r="D94" s="9" t="s">
        <v>29</v>
      </c>
      <c r="E94" s="11">
        <v>3.0</v>
      </c>
      <c r="F94" s="13">
        <v>0.0</v>
      </c>
      <c r="G94" s="13">
        <v>1.5</v>
      </c>
      <c r="H94" s="13">
        <v>1.5</v>
      </c>
      <c r="I94" s="13">
        <v>15.0</v>
      </c>
      <c r="J94" s="29" t="str">
        <f t="shared" si="1"/>
        <v>-</v>
      </c>
      <c r="K94" s="29" t="str">
        <f t="shared" si="2"/>
        <v>-</v>
      </c>
      <c r="L94" s="29" t="str">
        <f>if(and(left(A94,1)="I",iferror(vlookup(D94,'Teams sum'!A:B,2,0)="cs","-"),NOT(MID(A94,6,1)="D"),OR(right(A94,1)="A",right(A94,1)="B")),J94,"-")</f>
        <v>-</v>
      </c>
    </row>
    <row r="95">
      <c r="A95" s="9" t="s">
        <v>151</v>
      </c>
      <c r="B95" s="11">
        <v>1.0</v>
      </c>
      <c r="C95" s="9" t="s">
        <v>152</v>
      </c>
      <c r="D95" s="9" t="s">
        <v>13</v>
      </c>
      <c r="E95" s="11">
        <v>3.0</v>
      </c>
      <c r="F95" s="13">
        <v>2.38</v>
      </c>
      <c r="G95" s="13">
        <v>3.52</v>
      </c>
      <c r="H95" s="13">
        <v>5.9</v>
      </c>
      <c r="I95" s="13">
        <v>59.3</v>
      </c>
      <c r="J95" s="29">
        <f t="shared" si="1"/>
        <v>5</v>
      </c>
      <c r="K95" s="29">
        <f t="shared" si="2"/>
        <v>5</v>
      </c>
      <c r="L95" s="29" t="str">
        <f>if(and(left(A95,1)="I",iferror(vlookup(D95,'Teams sum'!A:B,2,0)="cs","-"),NOT(MID(A95,6,1)="D"),OR(right(A95,1)="A",right(A95,1)="B")),J95,"-")</f>
        <v>-</v>
      </c>
    </row>
    <row r="96">
      <c r="A96" s="9" t="s">
        <v>151</v>
      </c>
      <c r="B96" s="11">
        <v>2.0</v>
      </c>
      <c r="C96" s="9" t="s">
        <v>153</v>
      </c>
      <c r="D96" s="9" t="s">
        <v>19</v>
      </c>
      <c r="E96" s="11">
        <v>3.0</v>
      </c>
      <c r="F96" s="13">
        <v>1.93</v>
      </c>
      <c r="G96" s="13">
        <v>3.4</v>
      </c>
      <c r="H96" s="13">
        <v>5.33</v>
      </c>
      <c r="I96" s="13">
        <v>51.8</v>
      </c>
      <c r="J96" s="29">
        <f t="shared" si="1"/>
        <v>3</v>
      </c>
      <c r="K96" s="29">
        <f t="shared" si="2"/>
        <v>3</v>
      </c>
      <c r="L96" s="29" t="str">
        <f>if(and(left(A96,1)="I",iferror(vlookup(D96,'Teams sum'!A:B,2,0)="cs","-"),NOT(MID(A96,6,1)="D"),OR(right(A96,1)="A",right(A96,1)="B")),J96,"-")</f>
        <v>-</v>
      </c>
    </row>
    <row r="97">
      <c r="A97" s="9" t="s">
        <v>154</v>
      </c>
      <c r="B97" s="11">
        <v>1.0</v>
      </c>
      <c r="C97" s="9" t="s">
        <v>155</v>
      </c>
      <c r="D97" s="9" t="s">
        <v>32</v>
      </c>
      <c r="E97" s="11">
        <v>3.0</v>
      </c>
      <c r="F97" s="13">
        <v>2.27</v>
      </c>
      <c r="G97" s="13">
        <v>3.52</v>
      </c>
      <c r="H97" s="13">
        <v>5.78</v>
      </c>
      <c r="I97" s="13">
        <v>57.6</v>
      </c>
      <c r="J97" s="29">
        <f t="shared" si="1"/>
        <v>3</v>
      </c>
      <c r="K97" s="29">
        <f t="shared" si="2"/>
        <v>3</v>
      </c>
      <c r="L97" s="29" t="str">
        <f>if(and(left(A97,1)="I",iferror(vlookup(D97,'Teams sum'!A:B,2,0)="cs","-"),NOT(MID(A97,6,1)="D"),OR(right(A97,1)="A",right(A97,1)="B")),J97,"-")</f>
        <v>-</v>
      </c>
    </row>
    <row r="98">
      <c r="A98" s="9" t="s">
        <v>156</v>
      </c>
      <c r="B98" s="11">
        <v>1.0</v>
      </c>
      <c r="C98" s="9" t="s">
        <v>157</v>
      </c>
      <c r="D98" s="9" t="s">
        <v>19</v>
      </c>
      <c r="E98" s="11">
        <v>3.0</v>
      </c>
      <c r="F98" s="13">
        <v>2.27</v>
      </c>
      <c r="G98" s="13">
        <v>3.52</v>
      </c>
      <c r="H98" s="13">
        <v>5.78</v>
      </c>
      <c r="I98" s="13">
        <v>58.0</v>
      </c>
      <c r="J98" s="29">
        <f t="shared" si="1"/>
        <v>5</v>
      </c>
      <c r="K98" s="29" t="str">
        <f t="shared" si="2"/>
        <v>-</v>
      </c>
      <c r="L98" s="29">
        <f>if(and(left(A98,1)="I",iferror(vlookup(D98,'Teams sum'!A:B,2,0)="cs","-"),NOT(MID(A98,6,1)="D"),OR(right(A98,1)="A",right(A98,1)="B")),J98,"-")</f>
        <v>5</v>
      </c>
    </row>
    <row r="99">
      <c r="A99" s="9" t="s">
        <v>156</v>
      </c>
      <c r="B99" s="11">
        <v>2.0</v>
      </c>
      <c r="C99" s="9" t="s">
        <v>158</v>
      </c>
      <c r="D99" s="9" t="s">
        <v>13</v>
      </c>
      <c r="E99" s="11">
        <v>3.0</v>
      </c>
      <c r="F99" s="13">
        <v>2.08</v>
      </c>
      <c r="G99" s="13">
        <v>3.42</v>
      </c>
      <c r="H99" s="13">
        <v>5.5</v>
      </c>
      <c r="I99" s="13">
        <v>55.1</v>
      </c>
      <c r="J99" s="29">
        <f t="shared" si="1"/>
        <v>3</v>
      </c>
      <c r="K99" s="29" t="str">
        <f t="shared" si="2"/>
        <v>-</v>
      </c>
      <c r="L99" s="29">
        <f>if(and(left(A99,1)="I",iferror(vlookup(D99,'Teams sum'!A:B,2,0)="cs","-"),NOT(MID(A99,6,1)="D"),OR(right(A99,1)="A",right(A99,1)="B")),J99,"-")</f>
        <v>3</v>
      </c>
    </row>
    <row r="100">
      <c r="A100" s="9" t="s">
        <v>156</v>
      </c>
      <c r="B100" s="11">
        <v>3.0</v>
      </c>
      <c r="C100" s="9" t="s">
        <v>159</v>
      </c>
      <c r="D100" s="9" t="s">
        <v>19</v>
      </c>
      <c r="E100" s="11">
        <v>3.0</v>
      </c>
      <c r="F100" s="13">
        <v>0.92</v>
      </c>
      <c r="G100" s="13">
        <v>3.07</v>
      </c>
      <c r="H100" s="13">
        <v>3.98</v>
      </c>
      <c r="I100" s="13">
        <v>39.3</v>
      </c>
      <c r="J100" s="29">
        <f t="shared" si="1"/>
        <v>1</v>
      </c>
      <c r="K100" s="29" t="str">
        <f t="shared" si="2"/>
        <v>-</v>
      </c>
      <c r="L100" s="29">
        <f>if(and(left(A100,1)="I",iferror(vlookup(D100,'Teams sum'!A:B,2,0)="cs","-"),NOT(MID(A100,6,1)="D"),OR(right(A100,1)="A",right(A100,1)="B")),J100,"-")</f>
        <v>1</v>
      </c>
    </row>
    <row r="101">
      <c r="A101" s="9" t="s">
        <v>160</v>
      </c>
      <c r="B101" s="11">
        <v>1.0</v>
      </c>
      <c r="C101" s="9" t="s">
        <v>161</v>
      </c>
      <c r="D101" s="9" t="s">
        <v>35</v>
      </c>
      <c r="E101" s="11">
        <v>3.0</v>
      </c>
      <c r="F101" s="13">
        <v>2.67</v>
      </c>
      <c r="G101" s="13">
        <v>3.62</v>
      </c>
      <c r="H101" s="13">
        <v>6.28</v>
      </c>
      <c r="I101" s="13">
        <v>62.6</v>
      </c>
      <c r="J101" s="29">
        <f t="shared" si="1"/>
        <v>5</v>
      </c>
      <c r="K101" s="29">
        <f t="shared" si="2"/>
        <v>5</v>
      </c>
      <c r="L101" s="29" t="str">
        <f>if(and(left(A101,1)="I",iferror(vlookup(D101,'Teams sum'!A:B,2,0)="cs","-"),NOT(MID(A101,6,1)="D"),OR(right(A101,1)="A",right(A101,1)="B")),J101,"-")</f>
        <v>-</v>
      </c>
    </row>
    <row r="102">
      <c r="A102" s="9" t="s">
        <v>160</v>
      </c>
      <c r="B102" s="11">
        <v>2.0</v>
      </c>
      <c r="C102" s="9" t="s">
        <v>162</v>
      </c>
      <c r="D102" s="9" t="s">
        <v>13</v>
      </c>
      <c r="E102" s="11">
        <v>3.0</v>
      </c>
      <c r="F102" s="13">
        <v>2.6</v>
      </c>
      <c r="G102" s="13">
        <v>3.62</v>
      </c>
      <c r="H102" s="13">
        <v>6.22</v>
      </c>
      <c r="I102" s="13">
        <v>62.3</v>
      </c>
      <c r="J102" s="29">
        <f t="shared" si="1"/>
        <v>3</v>
      </c>
      <c r="K102" s="29">
        <f t="shared" si="2"/>
        <v>3</v>
      </c>
      <c r="L102" s="29" t="str">
        <f>if(and(left(A102,1)="I",iferror(vlookup(D102,'Teams sum'!A:B,2,0)="cs","-"),NOT(MID(A102,6,1)="D"),OR(right(A102,1)="A",right(A102,1)="B")),J102,"-")</f>
        <v>-</v>
      </c>
    </row>
    <row r="103">
      <c r="A103" s="9" t="s">
        <v>160</v>
      </c>
      <c r="B103" s="11">
        <v>3.0</v>
      </c>
      <c r="C103" s="9" t="s">
        <v>163</v>
      </c>
      <c r="D103" s="9" t="s">
        <v>32</v>
      </c>
      <c r="E103" s="11">
        <v>3.0</v>
      </c>
      <c r="F103" s="13">
        <v>2.3</v>
      </c>
      <c r="G103" s="13">
        <v>3.53</v>
      </c>
      <c r="H103" s="13">
        <v>5.83</v>
      </c>
      <c r="I103" s="13">
        <v>58.5</v>
      </c>
      <c r="J103" s="29">
        <f t="shared" si="1"/>
        <v>1</v>
      </c>
      <c r="K103" s="29">
        <f t="shared" si="2"/>
        <v>1</v>
      </c>
      <c r="L103" s="29" t="str">
        <f>if(and(left(A103,1)="I",iferror(vlookup(D103,'Teams sum'!A:B,2,0)="cs","-"),NOT(MID(A103,6,1)="D"),OR(right(A103,1)="A",right(A103,1)="B")),J103,"-")</f>
        <v>-</v>
      </c>
    </row>
    <row r="104">
      <c r="A104" s="9" t="s">
        <v>160</v>
      </c>
      <c r="B104" s="11">
        <v>4.0</v>
      </c>
      <c r="C104" s="9" t="s">
        <v>164</v>
      </c>
      <c r="D104" s="9" t="s">
        <v>31</v>
      </c>
      <c r="E104" s="11">
        <v>3.0</v>
      </c>
      <c r="F104" s="13">
        <v>2.32</v>
      </c>
      <c r="G104" s="13">
        <v>3.45</v>
      </c>
      <c r="H104" s="13">
        <v>5.77</v>
      </c>
      <c r="I104" s="13">
        <v>57.7</v>
      </c>
      <c r="J104" s="29" t="str">
        <f t="shared" si="1"/>
        <v>-</v>
      </c>
      <c r="K104" s="29" t="str">
        <f t="shared" si="2"/>
        <v>-</v>
      </c>
      <c r="L104" s="29" t="str">
        <f>if(and(left(A104,1)="I",iferror(vlookup(D104,'Teams sum'!A:B,2,0)="cs","-"),NOT(MID(A104,6,1)="D"),OR(right(A104,1)="A",right(A104,1)="B")),J104,"-")</f>
        <v>-</v>
      </c>
    </row>
    <row r="105">
      <c r="A105" s="9" t="s">
        <v>160</v>
      </c>
      <c r="B105" s="11">
        <v>5.0</v>
      </c>
      <c r="C105" s="9" t="s">
        <v>165</v>
      </c>
      <c r="D105" s="9" t="s">
        <v>35</v>
      </c>
      <c r="E105" s="11">
        <v>3.0</v>
      </c>
      <c r="F105" s="13">
        <v>2.32</v>
      </c>
      <c r="G105" s="13">
        <v>3.45</v>
      </c>
      <c r="H105" s="13">
        <v>5.77</v>
      </c>
      <c r="I105" s="13">
        <v>57.6</v>
      </c>
      <c r="J105" s="29" t="str">
        <f t="shared" si="1"/>
        <v>-</v>
      </c>
      <c r="K105" s="29" t="str">
        <f t="shared" si="2"/>
        <v>-</v>
      </c>
      <c r="L105" s="29" t="str">
        <f>if(and(left(A105,1)="I",iferror(vlookup(D105,'Teams sum'!A:B,2,0)="cs","-"),NOT(MID(A105,6,1)="D"),OR(right(A105,1)="A",right(A105,1)="B")),J105,"-")</f>
        <v>-</v>
      </c>
    </row>
    <row r="106">
      <c r="A106" s="9" t="s">
        <v>160</v>
      </c>
      <c r="B106" s="11">
        <v>6.0</v>
      </c>
      <c r="C106" s="9" t="s">
        <v>166</v>
      </c>
      <c r="D106" s="9" t="s">
        <v>31</v>
      </c>
      <c r="E106" s="11">
        <v>3.0</v>
      </c>
      <c r="F106" s="13">
        <v>2.28</v>
      </c>
      <c r="G106" s="13">
        <v>3.42</v>
      </c>
      <c r="H106" s="13">
        <v>5.7</v>
      </c>
      <c r="I106" s="13">
        <v>57.0</v>
      </c>
      <c r="J106" s="29" t="str">
        <f t="shared" si="1"/>
        <v>-</v>
      </c>
      <c r="K106" s="29" t="str">
        <f t="shared" si="2"/>
        <v>-</v>
      </c>
      <c r="L106" s="29" t="str">
        <f>if(and(left(A106,1)="I",iferror(vlookup(D106,'Teams sum'!A:B,2,0)="cs","-"),NOT(MID(A106,6,1)="D"),OR(right(A106,1)="A",right(A106,1)="B")),J106,"-")</f>
        <v>-</v>
      </c>
    </row>
    <row r="107">
      <c r="A107" s="9" t="s">
        <v>160</v>
      </c>
      <c r="B107" s="11">
        <v>7.0</v>
      </c>
      <c r="C107" s="9" t="s">
        <v>167</v>
      </c>
      <c r="D107" s="9" t="s">
        <v>31</v>
      </c>
      <c r="E107" s="11">
        <v>3.0</v>
      </c>
      <c r="F107" s="13">
        <v>2.23</v>
      </c>
      <c r="G107" s="13">
        <v>3.4</v>
      </c>
      <c r="H107" s="13">
        <v>5.63</v>
      </c>
      <c r="I107" s="13">
        <v>56.5</v>
      </c>
      <c r="J107" s="29" t="str">
        <f t="shared" si="1"/>
        <v>-</v>
      </c>
      <c r="K107" s="29" t="str">
        <f t="shared" si="2"/>
        <v>-</v>
      </c>
      <c r="L107" s="29" t="str">
        <f>if(and(left(A107,1)="I",iferror(vlookup(D107,'Teams sum'!A:B,2,0)="cs","-"),NOT(MID(A107,6,1)="D"),OR(right(A107,1)="A",right(A107,1)="B")),J107,"-")</f>
        <v>-</v>
      </c>
    </row>
    <row r="108">
      <c r="A108" s="9" t="s">
        <v>168</v>
      </c>
      <c r="B108" s="11">
        <v>1.0</v>
      </c>
      <c r="C108" s="9" t="s">
        <v>169</v>
      </c>
      <c r="D108" s="9" t="s">
        <v>35</v>
      </c>
      <c r="E108" s="11">
        <v>3.0</v>
      </c>
      <c r="F108" s="13">
        <v>2.58</v>
      </c>
      <c r="G108" s="13">
        <v>3.55</v>
      </c>
      <c r="H108" s="13">
        <v>6.13</v>
      </c>
      <c r="I108" s="13">
        <v>61.1</v>
      </c>
      <c r="J108" s="29">
        <f t="shared" si="1"/>
        <v>7</v>
      </c>
      <c r="K108" s="29">
        <f t="shared" si="2"/>
        <v>7</v>
      </c>
      <c r="L108" s="29" t="str">
        <f>if(and(left(A108,1)="I",iferror(vlookup(D108,'Teams sum'!A:B,2,0)="cs","-"),NOT(MID(A108,6,1)="D"),OR(right(A108,1)="A",right(A108,1)="B")),J108,"-")</f>
        <v>-</v>
      </c>
    </row>
    <row r="109">
      <c r="A109" s="9" t="s">
        <v>168</v>
      </c>
      <c r="B109" s="11">
        <v>2.0</v>
      </c>
      <c r="C109" s="9" t="s">
        <v>170</v>
      </c>
      <c r="D109" s="9" t="s">
        <v>35</v>
      </c>
      <c r="E109" s="11">
        <v>3.0</v>
      </c>
      <c r="F109" s="13">
        <v>2.48</v>
      </c>
      <c r="G109" s="13">
        <v>3.53</v>
      </c>
      <c r="H109" s="13">
        <v>6.02</v>
      </c>
      <c r="I109" s="13">
        <v>60.2</v>
      </c>
      <c r="J109" s="29">
        <f t="shared" si="1"/>
        <v>5</v>
      </c>
      <c r="K109" s="29">
        <f t="shared" si="2"/>
        <v>5</v>
      </c>
      <c r="L109" s="29" t="str">
        <f>if(and(left(A109,1)="I",iferror(vlookup(D109,'Teams sum'!A:B,2,0)="cs","-"),NOT(MID(A109,6,1)="D"),OR(right(A109,1)="A",right(A109,1)="B")),J109,"-")</f>
        <v>-</v>
      </c>
    </row>
    <row r="110">
      <c r="A110" s="9" t="s">
        <v>168</v>
      </c>
      <c r="B110" s="11">
        <v>3.0</v>
      </c>
      <c r="C110" s="9" t="s">
        <v>171</v>
      </c>
      <c r="D110" s="9" t="s">
        <v>30</v>
      </c>
      <c r="E110" s="11">
        <v>3.0</v>
      </c>
      <c r="F110" s="13">
        <v>2.43</v>
      </c>
      <c r="G110" s="13">
        <v>3.55</v>
      </c>
      <c r="H110" s="13">
        <v>5.98</v>
      </c>
      <c r="I110" s="13">
        <v>59.8</v>
      </c>
      <c r="J110" s="29">
        <f t="shared" si="1"/>
        <v>3</v>
      </c>
      <c r="K110" s="29">
        <f t="shared" si="2"/>
        <v>3</v>
      </c>
      <c r="L110" s="29" t="str">
        <f>if(and(left(A110,1)="I",iferror(vlookup(D110,'Teams sum'!A:B,2,0)="cs","-"),NOT(MID(A110,6,1)="D"),OR(right(A110,1)="A",right(A110,1)="B")),J110,"-")</f>
        <v>-</v>
      </c>
    </row>
    <row r="111">
      <c r="A111" s="9" t="s">
        <v>168</v>
      </c>
      <c r="B111" s="11">
        <v>4.0</v>
      </c>
      <c r="C111" s="9" t="s">
        <v>172</v>
      </c>
      <c r="D111" s="9" t="s">
        <v>30</v>
      </c>
      <c r="E111" s="11">
        <v>3.0</v>
      </c>
      <c r="F111" s="13">
        <v>2.3</v>
      </c>
      <c r="G111" s="13">
        <v>3.45</v>
      </c>
      <c r="H111" s="13">
        <v>5.75</v>
      </c>
      <c r="I111" s="13">
        <v>57.4</v>
      </c>
      <c r="J111" s="29">
        <f t="shared" si="1"/>
        <v>1</v>
      </c>
      <c r="K111" s="29">
        <f t="shared" si="2"/>
        <v>1</v>
      </c>
      <c r="L111" s="29" t="str">
        <f>if(and(left(A111,1)="I",iferror(vlookup(D111,'Teams sum'!A:B,2,0)="cs","-"),NOT(MID(A111,6,1)="D"),OR(right(A111,1)="A",right(A111,1)="B")),J111,"-")</f>
        <v>-</v>
      </c>
    </row>
    <row r="112">
      <c r="A112" s="9" t="s">
        <v>168</v>
      </c>
      <c r="B112" s="11">
        <v>5.0</v>
      </c>
      <c r="C112" s="9" t="s">
        <v>173</v>
      </c>
      <c r="D112" s="9" t="s">
        <v>36</v>
      </c>
      <c r="E112" s="11">
        <v>3.0</v>
      </c>
      <c r="F112" s="13">
        <v>2.15</v>
      </c>
      <c r="G112" s="13">
        <v>3.43</v>
      </c>
      <c r="H112" s="13">
        <v>5.58</v>
      </c>
      <c r="I112" s="13">
        <v>55.8</v>
      </c>
      <c r="J112" s="29">
        <f t="shared" si="1"/>
        <v>1</v>
      </c>
      <c r="K112" s="29">
        <f t="shared" si="2"/>
        <v>1</v>
      </c>
      <c r="L112" s="29" t="str">
        <f>if(and(left(A112,1)="I",iferror(vlookup(D112,'Teams sum'!A:B,2,0)="cs","-"),NOT(MID(A112,6,1)="D"),OR(right(A112,1)="A",right(A112,1)="B")),J112,"-")</f>
        <v>-</v>
      </c>
    </row>
    <row r="113">
      <c r="A113" s="9" t="s">
        <v>168</v>
      </c>
      <c r="B113" s="11">
        <v>6.0</v>
      </c>
      <c r="C113" s="9" t="s">
        <v>174</v>
      </c>
      <c r="D113" s="9" t="s">
        <v>30</v>
      </c>
      <c r="E113" s="11">
        <v>3.0</v>
      </c>
      <c r="F113" s="13">
        <v>2.18</v>
      </c>
      <c r="G113" s="13">
        <v>3.37</v>
      </c>
      <c r="H113" s="13">
        <v>5.55</v>
      </c>
      <c r="I113" s="13">
        <v>55.6</v>
      </c>
      <c r="J113" s="29">
        <f t="shared" si="1"/>
        <v>1</v>
      </c>
      <c r="K113" s="29">
        <f t="shared" si="2"/>
        <v>1</v>
      </c>
      <c r="L113" s="29" t="str">
        <f>if(and(left(A113,1)="I",iferror(vlookup(D113,'Teams sum'!A:B,2,0)="cs","-"),NOT(MID(A113,6,1)="D"),OR(right(A113,1)="A",right(A113,1)="B")),J113,"-")</f>
        <v>-</v>
      </c>
    </row>
    <row r="114">
      <c r="A114" s="9" t="s">
        <v>168</v>
      </c>
      <c r="B114" s="11">
        <v>7.0</v>
      </c>
      <c r="C114" s="9" t="s">
        <v>175</v>
      </c>
      <c r="D114" s="9" t="s">
        <v>31</v>
      </c>
      <c r="E114" s="11">
        <v>3.0</v>
      </c>
      <c r="F114" s="13">
        <v>2.13</v>
      </c>
      <c r="G114" s="13">
        <v>3.4</v>
      </c>
      <c r="H114" s="13">
        <v>5.53</v>
      </c>
      <c r="I114" s="13">
        <v>55.3</v>
      </c>
      <c r="J114" s="29">
        <f t="shared" si="1"/>
        <v>1</v>
      </c>
      <c r="K114" s="29">
        <f t="shared" si="2"/>
        <v>1</v>
      </c>
      <c r="L114" s="29" t="str">
        <f>if(and(left(A114,1)="I",iferror(vlookup(D114,'Teams sum'!A:B,2,0)="cs","-"),NOT(MID(A114,6,1)="D"),OR(right(A114,1)="A",right(A114,1)="B")),J114,"-")</f>
        <v>-</v>
      </c>
    </row>
    <row r="115">
      <c r="A115" s="9" t="s">
        <v>168</v>
      </c>
      <c r="B115" s="11">
        <v>8.0</v>
      </c>
      <c r="C115" s="9" t="s">
        <v>176</v>
      </c>
      <c r="D115" s="9" t="s">
        <v>31</v>
      </c>
      <c r="E115" s="11">
        <v>3.0</v>
      </c>
      <c r="F115" s="13">
        <v>1.83</v>
      </c>
      <c r="G115" s="13">
        <v>3.35</v>
      </c>
      <c r="H115" s="13">
        <v>5.18</v>
      </c>
      <c r="I115" s="13">
        <v>51.6</v>
      </c>
      <c r="J115" s="29">
        <f t="shared" si="1"/>
        <v>1</v>
      </c>
      <c r="K115" s="29">
        <f t="shared" si="2"/>
        <v>1</v>
      </c>
      <c r="L115" s="29" t="str">
        <f>if(and(left(A115,1)="I",iferror(vlookup(D115,'Teams sum'!A:B,2,0)="cs","-"),NOT(MID(A115,6,1)="D"),OR(right(A115,1)="A",right(A115,1)="B")),J115,"-")</f>
        <v>-</v>
      </c>
    </row>
    <row r="116">
      <c r="A116" s="9" t="s">
        <v>168</v>
      </c>
      <c r="B116" s="11">
        <v>9.0</v>
      </c>
      <c r="C116" s="9" t="s">
        <v>177</v>
      </c>
      <c r="D116" s="9" t="s">
        <v>30</v>
      </c>
      <c r="E116" s="11">
        <v>2.0</v>
      </c>
      <c r="F116" s="13">
        <v>2.13</v>
      </c>
      <c r="G116" s="13">
        <v>3.4</v>
      </c>
      <c r="H116" s="13">
        <v>5.53</v>
      </c>
      <c r="I116" s="13">
        <v>27.7</v>
      </c>
      <c r="J116" s="29" t="str">
        <f t="shared" si="1"/>
        <v>-</v>
      </c>
      <c r="K116" s="29" t="str">
        <f t="shared" si="2"/>
        <v>-</v>
      </c>
      <c r="L116" s="29" t="str">
        <f>if(and(left(A116,1)="I",iferror(vlookup(D116,'Teams sum'!A:B,2,0)="cs","-"),NOT(MID(A116,6,1)="D"),OR(right(A116,1)="A",right(A116,1)="B")),J116,"-")</f>
        <v>-</v>
      </c>
    </row>
    <row r="117">
      <c r="A117" s="9" t="s">
        <v>168</v>
      </c>
      <c r="B117" s="11">
        <v>10.0</v>
      </c>
      <c r="C117" s="9" t="s">
        <v>178</v>
      </c>
      <c r="D117" s="9" t="s">
        <v>13</v>
      </c>
      <c r="E117" s="11">
        <v>2.0</v>
      </c>
      <c r="F117" s="13">
        <v>1.8</v>
      </c>
      <c r="G117" s="13">
        <v>3.3</v>
      </c>
      <c r="H117" s="13">
        <v>5.1</v>
      </c>
      <c r="I117" s="13">
        <v>25.6</v>
      </c>
      <c r="J117" s="29" t="str">
        <f t="shared" si="1"/>
        <v>-</v>
      </c>
      <c r="K117" s="29" t="str">
        <f t="shared" si="2"/>
        <v>-</v>
      </c>
      <c r="L117" s="29" t="str">
        <f>if(and(left(A117,1)="I",iferror(vlookup(D117,'Teams sum'!A:B,2,0)="cs","-"),NOT(MID(A117,6,1)="D"),OR(right(A117,1)="A",right(A117,1)="B")),J117,"-")</f>
        <v>-</v>
      </c>
    </row>
    <row r="118">
      <c r="A118" s="9" t="s">
        <v>168</v>
      </c>
      <c r="B118" s="11">
        <v>11.0</v>
      </c>
      <c r="C118" s="9" t="s">
        <v>179</v>
      </c>
      <c r="D118" s="9" t="s">
        <v>19</v>
      </c>
      <c r="E118" s="11">
        <v>2.0</v>
      </c>
      <c r="F118" s="13">
        <v>1.83</v>
      </c>
      <c r="G118" s="13">
        <v>3.27</v>
      </c>
      <c r="H118" s="13">
        <v>5.1</v>
      </c>
      <c r="I118" s="13">
        <v>25.8</v>
      </c>
      <c r="J118" s="29" t="str">
        <f t="shared" si="1"/>
        <v>-</v>
      </c>
      <c r="K118" s="29" t="str">
        <f t="shared" si="2"/>
        <v>-</v>
      </c>
      <c r="L118" s="29" t="str">
        <f>if(and(left(A118,1)="I",iferror(vlookup(D118,'Teams sum'!A:B,2,0)="cs","-"),NOT(MID(A118,6,1)="D"),OR(right(A118,1)="A",right(A118,1)="B")),J118,"-")</f>
        <v>-</v>
      </c>
    </row>
    <row r="119">
      <c r="A119" s="9" t="s">
        <v>180</v>
      </c>
      <c r="B119" s="11">
        <v>1.0</v>
      </c>
      <c r="C119" s="9" t="s">
        <v>181</v>
      </c>
      <c r="D119" s="9" t="s">
        <v>29</v>
      </c>
      <c r="E119" s="11">
        <v>3.0</v>
      </c>
      <c r="F119" s="13">
        <v>2.38</v>
      </c>
      <c r="G119" s="13">
        <v>3.57</v>
      </c>
      <c r="H119" s="13">
        <v>5.95</v>
      </c>
      <c r="I119" s="13">
        <v>59.4</v>
      </c>
      <c r="J119" s="29">
        <f t="shared" si="1"/>
        <v>7</v>
      </c>
      <c r="K119" s="29">
        <f t="shared" si="2"/>
        <v>7</v>
      </c>
      <c r="L119" s="29" t="str">
        <f>if(and(left(A119,1)="I",iferror(vlookup(D119,'Teams sum'!A:B,2,0)="cs","-"),NOT(MID(A119,6,1)="D"),OR(right(A119,1)="A",right(A119,1)="B")),J119,"-")</f>
        <v>-</v>
      </c>
    </row>
    <row r="120">
      <c r="A120" s="9" t="s">
        <v>180</v>
      </c>
      <c r="B120" s="11">
        <v>2.0</v>
      </c>
      <c r="C120" s="9" t="s">
        <v>182</v>
      </c>
      <c r="D120" s="9" t="s">
        <v>29</v>
      </c>
      <c r="E120" s="11">
        <v>3.0</v>
      </c>
      <c r="F120" s="13">
        <v>2.45</v>
      </c>
      <c r="G120" s="13">
        <v>3.48</v>
      </c>
      <c r="H120" s="13">
        <v>5.93</v>
      </c>
      <c r="I120" s="13">
        <v>59.2</v>
      </c>
      <c r="J120" s="29">
        <f t="shared" si="1"/>
        <v>5</v>
      </c>
      <c r="K120" s="29">
        <f t="shared" si="2"/>
        <v>5</v>
      </c>
      <c r="L120" s="29" t="str">
        <f>if(and(left(A120,1)="I",iferror(vlookup(D120,'Teams sum'!A:B,2,0)="cs","-"),NOT(MID(A120,6,1)="D"),OR(right(A120,1)="A",right(A120,1)="B")),J120,"-")</f>
        <v>-</v>
      </c>
    </row>
    <row r="121">
      <c r="A121" s="9" t="s">
        <v>180</v>
      </c>
      <c r="B121" s="11">
        <v>3.0</v>
      </c>
      <c r="C121" s="9" t="s">
        <v>183</v>
      </c>
      <c r="D121" s="9" t="s">
        <v>13</v>
      </c>
      <c r="E121" s="11">
        <v>3.0</v>
      </c>
      <c r="F121" s="13">
        <v>2.17</v>
      </c>
      <c r="G121" s="13">
        <v>3.53</v>
      </c>
      <c r="H121" s="13">
        <v>5.7</v>
      </c>
      <c r="I121" s="13">
        <v>57.3</v>
      </c>
      <c r="J121" s="29">
        <f t="shared" si="1"/>
        <v>3</v>
      </c>
      <c r="K121" s="29">
        <f t="shared" si="2"/>
        <v>3</v>
      </c>
      <c r="L121" s="29" t="str">
        <f>if(and(left(A121,1)="I",iferror(vlookup(D121,'Teams sum'!A:B,2,0)="cs","-"),NOT(MID(A121,6,1)="D"),OR(right(A121,1)="A",right(A121,1)="B")),J121,"-")</f>
        <v>-</v>
      </c>
    </row>
    <row r="122">
      <c r="A122" s="9" t="s">
        <v>180</v>
      </c>
      <c r="B122" s="11">
        <v>4.0</v>
      </c>
      <c r="C122" s="9" t="s">
        <v>184</v>
      </c>
      <c r="D122" s="9" t="s">
        <v>31</v>
      </c>
      <c r="E122" s="11">
        <v>3.0</v>
      </c>
      <c r="F122" s="13">
        <v>1.85</v>
      </c>
      <c r="G122" s="13">
        <v>3.3</v>
      </c>
      <c r="H122" s="13">
        <v>5.15</v>
      </c>
      <c r="I122" s="13">
        <v>51.9</v>
      </c>
      <c r="J122" s="29">
        <f t="shared" si="1"/>
        <v>1</v>
      </c>
      <c r="K122" s="29">
        <f t="shared" si="2"/>
        <v>1</v>
      </c>
      <c r="L122" s="29" t="str">
        <f>if(and(left(A122,1)="I",iferror(vlookup(D122,'Teams sum'!A:B,2,0)="cs","-"),NOT(MID(A122,6,1)="D"),OR(right(A122,1)="A",right(A122,1)="B")),J122,"-")</f>
        <v>-</v>
      </c>
    </row>
    <row r="123">
      <c r="A123" s="9" t="s">
        <v>180</v>
      </c>
      <c r="B123" s="11">
        <v>5.0</v>
      </c>
      <c r="C123" s="9" t="s">
        <v>185</v>
      </c>
      <c r="D123" s="9" t="s">
        <v>32</v>
      </c>
      <c r="E123" s="11">
        <v>3.0</v>
      </c>
      <c r="F123" s="13">
        <v>1.7</v>
      </c>
      <c r="G123" s="13">
        <v>3.35</v>
      </c>
      <c r="H123" s="13">
        <v>5.05</v>
      </c>
      <c r="I123" s="13">
        <v>50.2</v>
      </c>
      <c r="J123" s="29">
        <f t="shared" si="1"/>
        <v>1</v>
      </c>
      <c r="K123" s="29">
        <f t="shared" si="2"/>
        <v>1</v>
      </c>
      <c r="L123" s="29" t="str">
        <f>if(and(left(A123,1)="I",iferror(vlookup(D123,'Teams sum'!A:B,2,0)="cs","-"),NOT(MID(A123,6,1)="D"),OR(right(A123,1)="A",right(A123,1)="B")),J123,"-")</f>
        <v>-</v>
      </c>
    </row>
    <row r="124">
      <c r="A124" s="9" t="s">
        <v>180</v>
      </c>
      <c r="B124" s="11">
        <v>6.0</v>
      </c>
      <c r="C124" s="9" t="s">
        <v>186</v>
      </c>
      <c r="D124" s="9" t="s">
        <v>32</v>
      </c>
      <c r="E124" s="11">
        <v>3.0</v>
      </c>
      <c r="F124" s="13">
        <v>1.65</v>
      </c>
      <c r="G124" s="13">
        <v>3.33</v>
      </c>
      <c r="H124" s="13">
        <v>4.98</v>
      </c>
      <c r="I124" s="13">
        <v>49.9</v>
      </c>
      <c r="J124" s="29">
        <f t="shared" si="1"/>
        <v>1</v>
      </c>
      <c r="K124" s="29">
        <f t="shared" si="2"/>
        <v>1</v>
      </c>
      <c r="L124" s="29" t="str">
        <f>if(and(left(A124,1)="I",iferror(vlookup(D124,'Teams sum'!A:B,2,0)="cs","-"),NOT(MID(A124,6,1)="D"),OR(right(A124,1)="A",right(A124,1)="B")),J124,"-")</f>
        <v>-</v>
      </c>
    </row>
    <row r="125">
      <c r="A125" s="9" t="s">
        <v>180</v>
      </c>
      <c r="B125" s="11">
        <v>7.0</v>
      </c>
      <c r="C125" s="9" t="s">
        <v>187</v>
      </c>
      <c r="D125" s="9" t="s">
        <v>31</v>
      </c>
      <c r="E125" s="11">
        <v>3.0</v>
      </c>
      <c r="F125" s="13">
        <v>1.33</v>
      </c>
      <c r="G125" s="13">
        <v>3.18</v>
      </c>
      <c r="H125" s="13">
        <v>4.52</v>
      </c>
      <c r="I125" s="13">
        <v>45.6</v>
      </c>
      <c r="J125" s="29">
        <f t="shared" si="1"/>
        <v>1</v>
      </c>
      <c r="K125" s="29">
        <f t="shared" si="2"/>
        <v>1</v>
      </c>
      <c r="L125" s="29" t="str">
        <f>if(and(left(A125,1)="I",iferror(vlookup(D125,'Teams sum'!A:B,2,0)="cs","-"),NOT(MID(A125,6,1)="D"),OR(right(A125,1)="A",right(A125,1)="B")),J125,"-")</f>
        <v>-</v>
      </c>
    </row>
    <row r="126">
      <c r="A126" s="9" t="s">
        <v>180</v>
      </c>
      <c r="B126" s="11">
        <v>8.0</v>
      </c>
      <c r="C126" s="9" t="s">
        <v>188</v>
      </c>
      <c r="D126" s="9" t="s">
        <v>13</v>
      </c>
      <c r="E126" s="11">
        <v>3.0</v>
      </c>
      <c r="F126" s="13">
        <v>1.1</v>
      </c>
      <c r="G126" s="13">
        <v>3.22</v>
      </c>
      <c r="H126" s="13">
        <v>4.32</v>
      </c>
      <c r="I126" s="13">
        <v>43.0</v>
      </c>
      <c r="J126" s="29">
        <f t="shared" si="1"/>
        <v>1</v>
      </c>
      <c r="K126" s="29">
        <f t="shared" si="2"/>
        <v>1</v>
      </c>
      <c r="L126" s="29" t="str">
        <f>if(and(left(A126,1)="I",iferror(vlookup(D126,'Teams sum'!A:B,2,0)="cs","-"),NOT(MID(A126,6,1)="D"),OR(right(A126,1)="A",right(A126,1)="B")),J126,"-")</f>
        <v>-</v>
      </c>
    </row>
    <row r="127">
      <c r="A127" s="9" t="s">
        <v>180</v>
      </c>
      <c r="B127" s="11">
        <v>9.0</v>
      </c>
      <c r="C127" s="9" t="s">
        <v>189</v>
      </c>
      <c r="D127" s="9" t="s">
        <v>19</v>
      </c>
      <c r="E127" s="11">
        <v>2.0</v>
      </c>
      <c r="F127" s="13">
        <v>1.67</v>
      </c>
      <c r="G127" s="13">
        <v>3.27</v>
      </c>
      <c r="H127" s="13">
        <v>4.93</v>
      </c>
      <c r="I127" s="13">
        <v>24.5</v>
      </c>
      <c r="J127" s="29" t="str">
        <f t="shared" si="1"/>
        <v>-</v>
      </c>
      <c r="K127" s="29" t="str">
        <f t="shared" si="2"/>
        <v>-</v>
      </c>
      <c r="L127" s="29" t="str">
        <f>if(and(left(A127,1)="I",iferror(vlookup(D127,'Teams sum'!A:B,2,0)="cs","-"),NOT(MID(A127,6,1)="D"),OR(right(A127,1)="A",right(A127,1)="B")),J127,"-")</f>
        <v>-</v>
      </c>
    </row>
    <row r="128">
      <c r="A128" s="9" t="s">
        <v>180</v>
      </c>
      <c r="B128" s="11">
        <v>10.0</v>
      </c>
      <c r="C128" s="9" t="s">
        <v>190</v>
      </c>
      <c r="D128" s="9" t="s">
        <v>19</v>
      </c>
      <c r="E128" s="11">
        <v>2.0</v>
      </c>
      <c r="F128" s="13">
        <v>1.43</v>
      </c>
      <c r="G128" s="13">
        <v>3.3</v>
      </c>
      <c r="H128" s="13">
        <v>4.73</v>
      </c>
      <c r="I128" s="13">
        <v>23.8</v>
      </c>
      <c r="J128" s="29" t="str">
        <f t="shared" si="1"/>
        <v>-</v>
      </c>
      <c r="K128" s="29" t="str">
        <f t="shared" si="2"/>
        <v>-</v>
      </c>
      <c r="L128" s="29" t="str">
        <f>if(and(left(A128,1)="I",iferror(vlookup(D128,'Teams sum'!A:B,2,0)="cs","-"),NOT(MID(A128,6,1)="D"),OR(right(A128,1)="A",right(A128,1)="B")),J128,"-")</f>
        <v>-</v>
      </c>
    </row>
    <row r="129">
      <c r="A129" s="9" t="s">
        <v>191</v>
      </c>
      <c r="B129" s="11">
        <v>1.0</v>
      </c>
      <c r="C129" s="9" t="s">
        <v>192</v>
      </c>
      <c r="D129" s="9" t="s">
        <v>35</v>
      </c>
      <c r="E129" s="11">
        <v>3.0</v>
      </c>
      <c r="F129" s="13">
        <v>2.37</v>
      </c>
      <c r="G129" s="13">
        <v>3.48</v>
      </c>
      <c r="H129" s="13">
        <v>5.85</v>
      </c>
      <c r="I129" s="13">
        <v>58.5</v>
      </c>
      <c r="J129" s="29">
        <f t="shared" si="1"/>
        <v>7</v>
      </c>
      <c r="K129" s="29">
        <f t="shared" si="2"/>
        <v>7</v>
      </c>
      <c r="L129" s="29" t="str">
        <f>if(and(left(A129,1)="I",iferror(vlookup(D129,'Teams sum'!A:B,2,0)="cs","-"),NOT(MID(A129,6,1)="D"),OR(right(A129,1)="A",right(A129,1)="B")),J129,"-")</f>
        <v>-</v>
      </c>
    </row>
    <row r="130">
      <c r="A130" s="9" t="s">
        <v>191</v>
      </c>
      <c r="B130" s="11">
        <v>2.0</v>
      </c>
      <c r="C130" s="9" t="s">
        <v>193</v>
      </c>
      <c r="D130" s="9" t="s">
        <v>30</v>
      </c>
      <c r="E130" s="11">
        <v>3.0</v>
      </c>
      <c r="F130" s="13">
        <v>2.18</v>
      </c>
      <c r="G130" s="13">
        <v>3.42</v>
      </c>
      <c r="H130" s="13">
        <v>5.6</v>
      </c>
      <c r="I130" s="13">
        <v>56.2</v>
      </c>
      <c r="J130" s="29">
        <f t="shared" si="1"/>
        <v>5</v>
      </c>
      <c r="K130" s="29">
        <f t="shared" si="2"/>
        <v>5</v>
      </c>
      <c r="L130" s="29" t="str">
        <f>if(and(left(A130,1)="I",iferror(vlookup(D130,'Teams sum'!A:B,2,0)="cs","-"),NOT(MID(A130,6,1)="D"),OR(right(A130,1)="A",right(A130,1)="B")),J130,"-")</f>
        <v>-</v>
      </c>
    </row>
    <row r="131">
      <c r="A131" s="9" t="s">
        <v>191</v>
      </c>
      <c r="B131" s="11">
        <v>3.0</v>
      </c>
      <c r="C131" s="9" t="s">
        <v>194</v>
      </c>
      <c r="D131" s="9" t="s">
        <v>32</v>
      </c>
      <c r="E131" s="11">
        <v>3.0</v>
      </c>
      <c r="F131" s="13">
        <v>2.13</v>
      </c>
      <c r="G131" s="13">
        <v>3.43</v>
      </c>
      <c r="H131" s="13">
        <v>5.57</v>
      </c>
      <c r="I131" s="13">
        <v>55.5</v>
      </c>
      <c r="J131" s="29">
        <f t="shared" si="1"/>
        <v>3</v>
      </c>
      <c r="K131" s="29">
        <f t="shared" si="2"/>
        <v>3</v>
      </c>
      <c r="L131" s="29" t="str">
        <f>if(and(left(A131,1)="I",iferror(vlookup(D131,'Teams sum'!A:B,2,0)="cs","-"),NOT(MID(A131,6,1)="D"),OR(right(A131,1)="A",right(A131,1)="B")),J131,"-")</f>
        <v>-</v>
      </c>
    </row>
    <row r="132">
      <c r="A132" s="9" t="s">
        <v>191</v>
      </c>
      <c r="B132" s="11">
        <v>4.0</v>
      </c>
      <c r="C132" s="9" t="s">
        <v>195</v>
      </c>
      <c r="D132" s="9" t="s">
        <v>13</v>
      </c>
      <c r="E132" s="11">
        <v>3.0</v>
      </c>
      <c r="F132" s="13">
        <v>2.15</v>
      </c>
      <c r="G132" s="13">
        <v>3.42</v>
      </c>
      <c r="H132" s="13">
        <v>5.57</v>
      </c>
      <c r="I132" s="13">
        <v>55.4</v>
      </c>
      <c r="J132" s="29">
        <f t="shared" si="1"/>
        <v>1</v>
      </c>
      <c r="K132" s="29">
        <f t="shared" si="2"/>
        <v>1</v>
      </c>
      <c r="L132" s="29" t="str">
        <f>if(and(left(A132,1)="I",iferror(vlookup(D132,'Teams sum'!A:B,2,0)="cs","-"),NOT(MID(A132,6,1)="D"),OR(right(A132,1)="A",right(A132,1)="B")),J132,"-")</f>
        <v>-</v>
      </c>
    </row>
    <row r="133">
      <c r="A133" s="9" t="s">
        <v>191</v>
      </c>
      <c r="B133" s="11">
        <v>5.0</v>
      </c>
      <c r="C133" s="9" t="s">
        <v>196</v>
      </c>
      <c r="D133" s="9" t="s">
        <v>30</v>
      </c>
      <c r="E133" s="11">
        <v>3.0</v>
      </c>
      <c r="F133" s="13">
        <v>2.07</v>
      </c>
      <c r="G133" s="13">
        <v>3.37</v>
      </c>
      <c r="H133" s="13">
        <v>5.43</v>
      </c>
      <c r="I133" s="13">
        <v>54.7</v>
      </c>
      <c r="J133" s="29">
        <f t="shared" si="1"/>
        <v>1</v>
      </c>
      <c r="K133" s="29">
        <f t="shared" si="2"/>
        <v>1</v>
      </c>
      <c r="L133" s="29" t="str">
        <f>if(and(left(A133,1)="I",iferror(vlookup(D133,'Teams sum'!A:B,2,0)="cs","-"),NOT(MID(A133,6,1)="D"),OR(right(A133,1)="A",right(A133,1)="B")),J133,"-")</f>
        <v>-</v>
      </c>
    </row>
    <row r="134">
      <c r="A134" s="9" t="s">
        <v>191</v>
      </c>
      <c r="B134" s="11">
        <v>6.0</v>
      </c>
      <c r="C134" s="9" t="s">
        <v>197</v>
      </c>
      <c r="D134" s="9" t="s">
        <v>30</v>
      </c>
      <c r="E134" s="11">
        <v>3.0</v>
      </c>
      <c r="F134" s="13">
        <v>1.88</v>
      </c>
      <c r="G134" s="13">
        <v>3.33</v>
      </c>
      <c r="H134" s="13">
        <v>5.22</v>
      </c>
      <c r="I134" s="13">
        <v>51.9</v>
      </c>
      <c r="J134" s="29">
        <f t="shared" si="1"/>
        <v>1</v>
      </c>
      <c r="K134" s="29">
        <f t="shared" si="2"/>
        <v>1</v>
      </c>
      <c r="L134" s="29" t="str">
        <f>if(and(left(A134,1)="I",iferror(vlookup(D134,'Teams sum'!A:B,2,0)="cs","-"),NOT(MID(A134,6,1)="D"),OR(right(A134,1)="A",right(A134,1)="B")),J134,"-")</f>
        <v>-</v>
      </c>
    </row>
    <row r="135">
      <c r="A135" s="9" t="s">
        <v>191</v>
      </c>
      <c r="B135" s="11">
        <v>7.0</v>
      </c>
      <c r="C135" s="9" t="s">
        <v>198</v>
      </c>
      <c r="D135" s="9" t="s">
        <v>13</v>
      </c>
      <c r="E135" s="11">
        <v>3.0</v>
      </c>
      <c r="F135" s="13">
        <v>1.78</v>
      </c>
      <c r="G135" s="13">
        <v>3.32</v>
      </c>
      <c r="H135" s="13">
        <v>5.1</v>
      </c>
      <c r="I135" s="13">
        <v>50.7</v>
      </c>
      <c r="J135" s="29">
        <f t="shared" si="1"/>
        <v>1</v>
      </c>
      <c r="K135" s="29">
        <f t="shared" si="2"/>
        <v>1</v>
      </c>
      <c r="L135" s="29" t="str">
        <f>if(and(left(A135,1)="I",iferror(vlookup(D135,'Teams sum'!A:B,2,0)="cs","-"),NOT(MID(A135,6,1)="D"),OR(right(A135,1)="A",right(A135,1)="B")),J135,"-")</f>
        <v>-</v>
      </c>
    </row>
    <row r="136">
      <c r="A136" s="9" t="s">
        <v>191</v>
      </c>
      <c r="B136" s="11">
        <v>8.0</v>
      </c>
      <c r="C136" s="9" t="s">
        <v>199</v>
      </c>
      <c r="D136" s="9" t="s">
        <v>19</v>
      </c>
      <c r="E136" s="11">
        <v>3.0</v>
      </c>
      <c r="F136" s="13">
        <v>1.58</v>
      </c>
      <c r="G136" s="13">
        <v>3.38</v>
      </c>
      <c r="H136" s="13">
        <v>4.97</v>
      </c>
      <c r="I136" s="13">
        <v>49.9</v>
      </c>
      <c r="J136" s="29">
        <f t="shared" si="1"/>
        <v>1</v>
      </c>
      <c r="K136" s="29">
        <f t="shared" si="2"/>
        <v>1</v>
      </c>
      <c r="L136" s="29" t="str">
        <f>if(and(left(A136,1)="I",iferror(vlookup(D136,'Teams sum'!A:B,2,0)="cs","-"),NOT(MID(A136,6,1)="D"),OR(right(A136,1)="A",right(A136,1)="B")),J136,"-")</f>
        <v>-</v>
      </c>
    </row>
    <row r="137">
      <c r="A137" s="9" t="s">
        <v>191</v>
      </c>
      <c r="B137" s="11">
        <v>9.0</v>
      </c>
      <c r="C137" s="9" t="s">
        <v>200</v>
      </c>
      <c r="D137" s="9" t="s">
        <v>30</v>
      </c>
      <c r="E137" s="11">
        <v>2.0</v>
      </c>
      <c r="F137" s="13">
        <v>1.57</v>
      </c>
      <c r="G137" s="13">
        <v>3.3</v>
      </c>
      <c r="H137" s="13">
        <v>4.87</v>
      </c>
      <c r="I137" s="13">
        <v>24.5</v>
      </c>
      <c r="J137" s="29" t="str">
        <f t="shared" si="1"/>
        <v>-</v>
      </c>
      <c r="K137" s="29" t="str">
        <f t="shared" si="2"/>
        <v>-</v>
      </c>
      <c r="L137" s="29" t="str">
        <f>if(and(left(A137,1)="I",iferror(vlookup(D137,'Teams sum'!A:B,2,0)="cs","-"),NOT(MID(A137,6,1)="D"),OR(right(A137,1)="A",right(A137,1)="B")),J137,"-")</f>
        <v>-</v>
      </c>
    </row>
    <row r="138">
      <c r="A138" s="9" t="s">
        <v>191</v>
      </c>
      <c r="B138" s="11">
        <v>10.0</v>
      </c>
      <c r="C138" s="9" t="s">
        <v>201</v>
      </c>
      <c r="D138" s="9" t="s">
        <v>30</v>
      </c>
      <c r="E138" s="11">
        <v>2.0</v>
      </c>
      <c r="F138" s="13">
        <v>1.23</v>
      </c>
      <c r="G138" s="13">
        <v>3.27</v>
      </c>
      <c r="H138" s="13">
        <v>4.5</v>
      </c>
      <c r="I138" s="13">
        <v>22.1</v>
      </c>
      <c r="J138" s="29" t="str">
        <f t="shared" si="1"/>
        <v>-</v>
      </c>
      <c r="K138" s="29" t="str">
        <f t="shared" si="2"/>
        <v>-</v>
      </c>
      <c r="L138" s="29" t="str">
        <f>if(and(left(A138,1)="I",iferror(vlookup(D138,'Teams sum'!A:B,2,0)="cs","-"),NOT(MID(A138,6,1)="D"),OR(right(A138,1)="A",right(A138,1)="B")),J138,"-")</f>
        <v>-</v>
      </c>
    </row>
    <row r="139">
      <c r="A139" s="9" t="s">
        <v>202</v>
      </c>
      <c r="B139" s="11">
        <v>1.0</v>
      </c>
      <c r="C139" s="9" t="s">
        <v>203</v>
      </c>
      <c r="D139" s="9" t="s">
        <v>13</v>
      </c>
      <c r="E139" s="11">
        <v>3.0</v>
      </c>
      <c r="F139" s="13">
        <v>2.85</v>
      </c>
      <c r="G139" s="13">
        <v>3.92</v>
      </c>
      <c r="H139" s="13">
        <v>6.77</v>
      </c>
      <c r="I139" s="13">
        <v>67.6</v>
      </c>
      <c r="J139" s="29">
        <f t="shared" si="1"/>
        <v>5</v>
      </c>
      <c r="K139" s="29" t="str">
        <f t="shared" si="2"/>
        <v>-</v>
      </c>
      <c r="L139" s="29">
        <f>if(and(left(A139,1)="I",iferror(vlookup(D139,'Teams sum'!A:B,2,0)="cs","-"),NOT(MID(A139,6,1)="D"),OR(right(A139,1)="A",right(A139,1)="B")),J139,"-")</f>
        <v>5</v>
      </c>
    </row>
    <row r="140">
      <c r="A140" s="9" t="s">
        <v>202</v>
      </c>
      <c r="B140" s="11">
        <v>2.0</v>
      </c>
      <c r="C140" s="9" t="s">
        <v>204</v>
      </c>
      <c r="D140" s="9" t="s">
        <v>30</v>
      </c>
      <c r="E140" s="11">
        <v>3.0</v>
      </c>
      <c r="F140" s="13">
        <v>2.8</v>
      </c>
      <c r="G140" s="13">
        <v>3.88</v>
      </c>
      <c r="H140" s="13">
        <v>6.68</v>
      </c>
      <c r="I140" s="13">
        <v>66.7</v>
      </c>
      <c r="J140" s="29">
        <f t="shared" si="1"/>
        <v>3</v>
      </c>
      <c r="K140" s="29" t="str">
        <f t="shared" si="2"/>
        <v>-</v>
      </c>
      <c r="L140" s="29">
        <f>if(and(left(A140,1)="I",iferror(vlookup(D140,'Teams sum'!A:B,2,0)="cs","-"),NOT(MID(A140,6,1)="D"),OR(right(A140,1)="A",right(A140,1)="B")),J140,"-")</f>
        <v>3</v>
      </c>
    </row>
    <row r="141">
      <c r="A141" s="9" t="s">
        <v>202</v>
      </c>
      <c r="B141" s="11">
        <v>3.0</v>
      </c>
      <c r="C141" s="9" t="s">
        <v>205</v>
      </c>
      <c r="D141" s="9" t="s">
        <v>19</v>
      </c>
      <c r="E141" s="11">
        <v>3.0</v>
      </c>
      <c r="F141" s="13">
        <v>2.75</v>
      </c>
      <c r="G141" s="13">
        <v>3.92</v>
      </c>
      <c r="H141" s="13">
        <v>6.67</v>
      </c>
      <c r="I141" s="13">
        <v>67.0</v>
      </c>
      <c r="J141" s="29">
        <f t="shared" si="1"/>
        <v>1</v>
      </c>
      <c r="K141" s="29" t="str">
        <f t="shared" si="2"/>
        <v>-</v>
      </c>
      <c r="L141" s="29">
        <f>if(and(left(A141,1)="I",iferror(vlookup(D141,'Teams sum'!A:B,2,0)="cs","-"),NOT(MID(A141,6,1)="D"),OR(right(A141,1)="A",right(A141,1)="B")),J141,"-")</f>
        <v>1</v>
      </c>
    </row>
    <row r="142">
      <c r="A142" s="9" t="s">
        <v>202</v>
      </c>
      <c r="B142" s="11">
        <v>4.0</v>
      </c>
      <c r="C142" s="9" t="s">
        <v>206</v>
      </c>
      <c r="D142" s="9" t="s">
        <v>13</v>
      </c>
      <c r="E142" s="11">
        <v>3.0</v>
      </c>
      <c r="F142" s="13">
        <v>2.77</v>
      </c>
      <c r="G142" s="13">
        <v>3.88</v>
      </c>
      <c r="H142" s="13">
        <v>6.65</v>
      </c>
      <c r="I142" s="13">
        <v>66.6</v>
      </c>
      <c r="J142" s="29" t="str">
        <f t="shared" si="1"/>
        <v>-</v>
      </c>
      <c r="K142" s="29" t="str">
        <f t="shared" si="2"/>
        <v>-</v>
      </c>
      <c r="L142" s="29" t="str">
        <f>if(and(left(A142,1)="I",iferror(vlookup(D142,'Teams sum'!A:B,2,0)="cs","-"),NOT(MID(A142,6,1)="D"),OR(right(A142,1)="A",right(A142,1)="B")),J142,"-")</f>
        <v>-</v>
      </c>
    </row>
    <row r="143">
      <c r="A143" s="9" t="s">
        <v>202</v>
      </c>
      <c r="B143" s="11">
        <v>5.0</v>
      </c>
      <c r="C143" s="9" t="s">
        <v>207</v>
      </c>
      <c r="D143" s="9" t="s">
        <v>19</v>
      </c>
      <c r="E143" s="11">
        <v>3.0</v>
      </c>
      <c r="F143" s="13">
        <v>2.6</v>
      </c>
      <c r="G143" s="13">
        <v>3.78</v>
      </c>
      <c r="H143" s="13">
        <v>6.38</v>
      </c>
      <c r="I143" s="13">
        <v>63.8</v>
      </c>
      <c r="J143" s="29" t="str">
        <f t="shared" si="1"/>
        <v>-</v>
      </c>
      <c r="K143" s="29" t="str">
        <f t="shared" si="2"/>
        <v>-</v>
      </c>
      <c r="L143" s="29" t="str">
        <f>if(and(left(A143,1)="I",iferror(vlookup(D143,'Teams sum'!A:B,2,0)="cs","-"),NOT(MID(A143,6,1)="D"),OR(right(A143,1)="A",right(A143,1)="B")),J143,"-")</f>
        <v>-</v>
      </c>
    </row>
    <row r="144">
      <c r="A144" s="9" t="s">
        <v>202</v>
      </c>
      <c r="B144" s="11">
        <v>6.0</v>
      </c>
      <c r="C144" s="9" t="s">
        <v>208</v>
      </c>
      <c r="D144" s="9" t="s">
        <v>32</v>
      </c>
      <c r="E144" s="11">
        <v>3.0</v>
      </c>
      <c r="F144" s="13">
        <v>2.6</v>
      </c>
      <c r="G144" s="13">
        <v>3.72</v>
      </c>
      <c r="H144" s="13">
        <v>6.32</v>
      </c>
      <c r="I144" s="13">
        <v>63.3</v>
      </c>
      <c r="J144" s="29" t="str">
        <f t="shared" si="1"/>
        <v>-</v>
      </c>
      <c r="K144" s="29" t="str">
        <f t="shared" si="2"/>
        <v>-</v>
      </c>
      <c r="L144" s="29" t="str">
        <f>if(and(left(A144,1)="I",iferror(vlookup(D144,'Teams sum'!A:B,2,0)="cs","-"),NOT(MID(A144,6,1)="D"),OR(right(A144,1)="A",right(A144,1)="B")),J144,"-")</f>
        <v>-</v>
      </c>
    </row>
    <row r="145">
      <c r="A145" s="9" t="s">
        <v>209</v>
      </c>
      <c r="B145" s="11">
        <v>1.0</v>
      </c>
      <c r="C145" s="9" t="s">
        <v>210</v>
      </c>
      <c r="D145" s="9" t="s">
        <v>19</v>
      </c>
      <c r="E145" s="11">
        <v>3.0</v>
      </c>
      <c r="F145" s="13">
        <v>2.48</v>
      </c>
      <c r="G145" s="13">
        <v>3.67</v>
      </c>
      <c r="H145" s="13">
        <v>6.15</v>
      </c>
      <c r="I145" s="13">
        <v>61.2</v>
      </c>
      <c r="J145" s="29">
        <f t="shared" si="1"/>
        <v>5</v>
      </c>
      <c r="K145" s="29" t="str">
        <f t="shared" si="2"/>
        <v>-</v>
      </c>
      <c r="L145" s="29">
        <f>if(and(left(A145,1)="I",iferror(vlookup(D145,'Teams sum'!A:B,2,0)="cs","-"),NOT(MID(A145,6,1)="D"),OR(right(A145,1)="A",right(A145,1)="B")),J145,"-")</f>
        <v>5</v>
      </c>
    </row>
    <row r="146">
      <c r="A146" s="9" t="s">
        <v>209</v>
      </c>
      <c r="B146" s="11">
        <v>2.0</v>
      </c>
      <c r="C146" s="9" t="s">
        <v>211</v>
      </c>
      <c r="D146" s="9" t="s">
        <v>19</v>
      </c>
      <c r="E146" s="11">
        <v>3.0</v>
      </c>
      <c r="F146" s="13">
        <v>2.23</v>
      </c>
      <c r="G146" s="13">
        <v>3.48</v>
      </c>
      <c r="H146" s="13">
        <v>5.72</v>
      </c>
      <c r="I146" s="13">
        <v>57.0</v>
      </c>
      <c r="J146" s="29">
        <f t="shared" si="1"/>
        <v>3</v>
      </c>
      <c r="K146" s="29" t="str">
        <f t="shared" si="2"/>
        <v>-</v>
      </c>
      <c r="L146" s="29">
        <f>if(and(left(A146,1)="I",iferror(vlookup(D146,'Teams sum'!A:B,2,0)="cs","-"),NOT(MID(A146,6,1)="D"),OR(right(A146,1)="A",right(A146,1)="B")),J146,"-")</f>
        <v>3</v>
      </c>
    </row>
    <row r="147">
      <c r="A147" s="9" t="s">
        <v>212</v>
      </c>
      <c r="B147" s="11">
        <v>1.0</v>
      </c>
      <c r="C147" s="9" t="s">
        <v>213</v>
      </c>
      <c r="D147" s="9" t="s">
        <v>31</v>
      </c>
      <c r="E147" s="11">
        <v>3.0</v>
      </c>
      <c r="F147" s="13">
        <v>2.23</v>
      </c>
      <c r="G147" s="13">
        <v>3.43</v>
      </c>
      <c r="H147" s="13">
        <v>5.67</v>
      </c>
      <c r="I147" s="13">
        <v>56.6</v>
      </c>
      <c r="J147" s="29">
        <f t="shared" si="1"/>
        <v>3</v>
      </c>
      <c r="K147" s="29">
        <f t="shared" si="2"/>
        <v>3</v>
      </c>
      <c r="L147" s="29" t="str">
        <f>if(and(left(A147,1)="I",iferror(vlookup(D147,'Teams sum'!A:B,2,0)="cs","-"),NOT(MID(A147,6,1)="D"),OR(right(A147,1)="A",right(A147,1)="B")),J147,"-")</f>
        <v>-</v>
      </c>
    </row>
    <row r="148">
      <c r="A148" s="9" t="s">
        <v>214</v>
      </c>
      <c r="B148" s="11">
        <v>1.0</v>
      </c>
      <c r="C148" s="9" t="s">
        <v>215</v>
      </c>
      <c r="D148" s="9" t="s">
        <v>19</v>
      </c>
      <c r="E148" s="11">
        <v>3.0</v>
      </c>
      <c r="F148" s="13">
        <v>2.88</v>
      </c>
      <c r="G148" s="13">
        <v>4.02</v>
      </c>
      <c r="H148" s="13">
        <v>6.9</v>
      </c>
      <c r="I148" s="13">
        <v>69.0</v>
      </c>
      <c r="J148" s="29">
        <f t="shared" si="1"/>
        <v>5</v>
      </c>
      <c r="K148" s="29" t="str">
        <f t="shared" si="2"/>
        <v>-</v>
      </c>
      <c r="L148" s="29">
        <f>if(and(left(A148,1)="I",iferror(vlookup(D148,'Teams sum'!A:B,2,0)="cs","-"),NOT(MID(A148,6,1)="D"),OR(right(A148,1)="A",right(A148,1)="B")),J148,"-")</f>
        <v>5</v>
      </c>
    </row>
    <row r="149">
      <c r="A149" s="9" t="s">
        <v>214</v>
      </c>
      <c r="B149" s="11">
        <v>2.0</v>
      </c>
      <c r="C149" s="9" t="s">
        <v>216</v>
      </c>
      <c r="D149" s="9" t="s">
        <v>31</v>
      </c>
      <c r="E149" s="11">
        <v>3.0</v>
      </c>
      <c r="F149" s="13">
        <v>2.8</v>
      </c>
      <c r="G149" s="13">
        <v>3.9</v>
      </c>
      <c r="H149" s="13">
        <v>6.7</v>
      </c>
      <c r="I149" s="13">
        <v>66.8</v>
      </c>
      <c r="J149" s="29">
        <f t="shared" si="1"/>
        <v>3</v>
      </c>
      <c r="K149" s="29" t="str">
        <f t="shared" si="2"/>
        <v>-</v>
      </c>
      <c r="L149" s="29">
        <f>if(and(left(A149,1)="I",iferror(vlookup(D149,'Teams sum'!A:B,2,0)="cs","-"),NOT(MID(A149,6,1)="D"),OR(right(A149,1)="A",right(A149,1)="B")),J149,"-")</f>
        <v>3</v>
      </c>
    </row>
    <row r="150">
      <c r="A150" s="9" t="s">
        <v>214</v>
      </c>
      <c r="B150" s="11">
        <v>3.0</v>
      </c>
      <c r="C150" s="9" t="s">
        <v>20</v>
      </c>
      <c r="D150" s="9" t="s">
        <v>19</v>
      </c>
      <c r="E150" s="11">
        <v>3.0</v>
      </c>
      <c r="F150" s="13">
        <v>2.75</v>
      </c>
      <c r="G150" s="13">
        <v>3.87</v>
      </c>
      <c r="H150" s="13">
        <v>6.62</v>
      </c>
      <c r="I150" s="13">
        <v>66.2</v>
      </c>
      <c r="J150" s="29">
        <f t="shared" si="1"/>
        <v>1</v>
      </c>
      <c r="K150" s="29" t="str">
        <f t="shared" si="2"/>
        <v>-</v>
      </c>
      <c r="L150" s="29">
        <f>if(and(left(A150,1)="I",iferror(vlookup(D150,'Teams sum'!A:B,2,0)="cs","-"),NOT(MID(A150,6,1)="D"),OR(right(A150,1)="A",right(A150,1)="B")),J150,"-")</f>
        <v>1</v>
      </c>
    </row>
    <row r="151">
      <c r="A151" s="9" t="s">
        <v>214</v>
      </c>
      <c r="B151" s="11">
        <v>4.0</v>
      </c>
      <c r="C151" s="9" t="s">
        <v>217</v>
      </c>
      <c r="D151" s="9" t="s">
        <v>19</v>
      </c>
      <c r="E151" s="11">
        <v>3.0</v>
      </c>
      <c r="F151" s="13">
        <v>2.68</v>
      </c>
      <c r="G151" s="13">
        <v>3.87</v>
      </c>
      <c r="H151" s="13">
        <v>6.55</v>
      </c>
      <c r="I151" s="13">
        <v>64.9</v>
      </c>
      <c r="J151" s="29" t="str">
        <f t="shared" si="1"/>
        <v>-</v>
      </c>
      <c r="K151" s="29" t="str">
        <f t="shared" si="2"/>
        <v>-</v>
      </c>
      <c r="L151" s="29" t="str">
        <f>if(and(left(A151,1)="I",iferror(vlookup(D151,'Teams sum'!A:B,2,0)="cs","-"),NOT(MID(A151,6,1)="D"),OR(right(A151,1)="A",right(A151,1)="B")),J151,"-")</f>
        <v>-</v>
      </c>
    </row>
    <row r="152">
      <c r="A152" s="9" t="s">
        <v>214</v>
      </c>
      <c r="B152" s="11">
        <v>5.0</v>
      </c>
      <c r="C152" s="9" t="s">
        <v>218</v>
      </c>
      <c r="D152" s="9" t="s">
        <v>31</v>
      </c>
      <c r="E152" s="11">
        <v>3.0</v>
      </c>
      <c r="F152" s="13">
        <v>2.5</v>
      </c>
      <c r="G152" s="13">
        <v>3.78</v>
      </c>
      <c r="H152" s="13">
        <v>6.28</v>
      </c>
      <c r="I152" s="13">
        <v>62.8</v>
      </c>
      <c r="J152" s="29" t="str">
        <f t="shared" si="1"/>
        <v>-</v>
      </c>
      <c r="K152" s="29" t="str">
        <f t="shared" si="2"/>
        <v>-</v>
      </c>
      <c r="L152" s="29" t="str">
        <f>if(and(left(A152,1)="I",iferror(vlookup(D152,'Teams sum'!A:B,2,0)="cs","-"),NOT(MID(A152,6,1)="D"),OR(right(A152,1)="A",right(A152,1)="B")),J152,"-")</f>
        <v>-</v>
      </c>
    </row>
    <row r="153">
      <c r="A153" s="9" t="s">
        <v>214</v>
      </c>
      <c r="B153" s="11">
        <v>6.0</v>
      </c>
      <c r="C153" s="9" t="s">
        <v>219</v>
      </c>
      <c r="D153" s="9" t="s">
        <v>31</v>
      </c>
      <c r="E153" s="11">
        <v>3.0</v>
      </c>
      <c r="F153" s="13">
        <v>2.53</v>
      </c>
      <c r="G153" s="13">
        <v>3.72</v>
      </c>
      <c r="H153" s="13">
        <v>6.25</v>
      </c>
      <c r="I153" s="13">
        <v>62.1</v>
      </c>
      <c r="J153" s="29" t="str">
        <f t="shared" si="1"/>
        <v>-</v>
      </c>
      <c r="K153" s="29" t="str">
        <f t="shared" si="2"/>
        <v>-</v>
      </c>
      <c r="L153" s="29" t="str">
        <f>if(and(left(A153,1)="I",iferror(vlookup(D153,'Teams sum'!A:B,2,0)="cs","-"),NOT(MID(A153,6,1)="D"),OR(right(A153,1)="A",right(A153,1)="B")),J153,"-")</f>
        <v>-</v>
      </c>
    </row>
    <row r="154">
      <c r="A154" s="9" t="s">
        <v>220</v>
      </c>
      <c r="B154" s="11">
        <v>1.0</v>
      </c>
      <c r="C154" s="9" t="s">
        <v>221</v>
      </c>
      <c r="D154" s="9" t="s">
        <v>29</v>
      </c>
      <c r="E154" s="11">
        <v>3.0</v>
      </c>
      <c r="F154" s="13">
        <v>2.37</v>
      </c>
      <c r="G154" s="13">
        <v>3.5</v>
      </c>
      <c r="H154" s="13">
        <v>5.87</v>
      </c>
      <c r="I154" s="13">
        <v>58.2</v>
      </c>
      <c r="J154" s="29">
        <f t="shared" si="1"/>
        <v>5</v>
      </c>
      <c r="K154" s="29" t="str">
        <f t="shared" si="2"/>
        <v>-</v>
      </c>
      <c r="L154" s="29">
        <f>if(and(left(A154,1)="I",iferror(vlookup(D154,'Teams sum'!A:B,2,0)="cs","-"),NOT(MID(A154,6,1)="D"),OR(right(A154,1)="A",right(A154,1)="B")),J154,"-")</f>
        <v>5</v>
      </c>
    </row>
    <row r="155">
      <c r="A155" s="9" t="s">
        <v>220</v>
      </c>
      <c r="B155" s="11">
        <v>2.0</v>
      </c>
      <c r="C155" s="9" t="s">
        <v>222</v>
      </c>
      <c r="D155" s="9" t="s">
        <v>13</v>
      </c>
      <c r="E155" s="11">
        <v>3.0</v>
      </c>
      <c r="F155" s="13">
        <v>2.17</v>
      </c>
      <c r="G155" s="13">
        <v>3.45</v>
      </c>
      <c r="H155" s="13">
        <v>5.62</v>
      </c>
      <c r="I155" s="13">
        <v>55.1</v>
      </c>
      <c r="J155" s="29">
        <f t="shared" si="1"/>
        <v>3</v>
      </c>
      <c r="K155" s="29" t="str">
        <f t="shared" si="2"/>
        <v>-</v>
      </c>
      <c r="L155" s="29">
        <f>if(and(left(A155,1)="I",iferror(vlookup(D155,'Teams sum'!A:B,2,0)="cs","-"),NOT(MID(A155,6,1)="D"),OR(right(A155,1)="A",right(A155,1)="B")),J155,"-")</f>
        <v>3</v>
      </c>
    </row>
    <row r="156">
      <c r="A156" s="9" t="s">
        <v>220</v>
      </c>
      <c r="B156" s="11">
        <v>3.0</v>
      </c>
      <c r="C156" s="9" t="s">
        <v>223</v>
      </c>
      <c r="D156" s="9" t="s">
        <v>32</v>
      </c>
      <c r="E156" s="11">
        <v>3.0</v>
      </c>
      <c r="F156" s="13">
        <v>2.12</v>
      </c>
      <c r="G156" s="13">
        <v>3.42</v>
      </c>
      <c r="H156" s="13">
        <v>5.53</v>
      </c>
      <c r="I156" s="13">
        <v>55.4</v>
      </c>
      <c r="J156" s="29">
        <f t="shared" si="1"/>
        <v>1</v>
      </c>
      <c r="K156" s="29" t="str">
        <f t="shared" si="2"/>
        <v>-</v>
      </c>
      <c r="L156" s="29">
        <f>if(and(left(A156,1)="I",iferror(vlookup(D156,'Teams sum'!A:B,2,0)="cs","-"),NOT(MID(A156,6,1)="D"),OR(right(A156,1)="A",right(A156,1)="B")),J156,"-")</f>
        <v>1</v>
      </c>
    </row>
    <row r="157">
      <c r="A157" s="9" t="s">
        <v>224</v>
      </c>
      <c r="B157" s="11">
        <v>1.0</v>
      </c>
      <c r="C157" s="9" t="s">
        <v>225</v>
      </c>
      <c r="D157" s="9" t="s">
        <v>34</v>
      </c>
      <c r="E157" s="11">
        <v>3.0</v>
      </c>
      <c r="F157" s="13">
        <v>2.58</v>
      </c>
      <c r="G157" s="13">
        <v>3.73</v>
      </c>
      <c r="H157" s="13">
        <v>6.32</v>
      </c>
      <c r="I157" s="13">
        <v>63.0</v>
      </c>
      <c r="J157" s="29">
        <f t="shared" si="1"/>
        <v>5</v>
      </c>
      <c r="K157" s="29" t="str">
        <f t="shared" si="2"/>
        <v>-</v>
      </c>
      <c r="L157" s="29">
        <f>if(and(left(A157,1)="I",iferror(vlookup(D157,'Teams sum'!A:B,2,0)="cs","-"),NOT(MID(A157,6,1)="D"),OR(right(A157,1)="A",right(A157,1)="B")),J157,"-")</f>
        <v>5</v>
      </c>
    </row>
    <row r="158">
      <c r="A158" s="9" t="s">
        <v>224</v>
      </c>
      <c r="B158" s="11">
        <v>2.0</v>
      </c>
      <c r="C158" s="9" t="s">
        <v>226</v>
      </c>
      <c r="D158" s="9" t="s">
        <v>19</v>
      </c>
      <c r="E158" s="11">
        <v>3.0</v>
      </c>
      <c r="F158" s="13">
        <v>2.32</v>
      </c>
      <c r="G158" s="13">
        <v>3.53</v>
      </c>
      <c r="H158" s="13">
        <v>5.85</v>
      </c>
      <c r="I158" s="13">
        <v>58.8</v>
      </c>
      <c r="J158" s="29">
        <f t="shared" si="1"/>
        <v>3</v>
      </c>
      <c r="K158" s="29" t="str">
        <f t="shared" si="2"/>
        <v>-</v>
      </c>
      <c r="L158" s="29">
        <f>if(and(left(A158,1)="I",iferror(vlookup(D158,'Teams sum'!A:B,2,0)="cs","-"),NOT(MID(A158,6,1)="D"),OR(right(A158,1)="A",right(A158,1)="B")),J158,"-")</f>
        <v>3</v>
      </c>
    </row>
    <row r="159">
      <c r="A159" s="9" t="s">
        <v>224</v>
      </c>
      <c r="B159" s="11">
        <v>3.0</v>
      </c>
      <c r="C159" s="9" t="s">
        <v>227</v>
      </c>
      <c r="D159" s="9" t="s">
        <v>19</v>
      </c>
      <c r="E159" s="11">
        <v>3.0</v>
      </c>
      <c r="F159" s="13">
        <v>1.73</v>
      </c>
      <c r="G159" s="13">
        <v>3.47</v>
      </c>
      <c r="H159" s="13">
        <v>5.2</v>
      </c>
      <c r="I159" s="13">
        <v>52.6</v>
      </c>
      <c r="J159" s="29">
        <f t="shared" si="1"/>
        <v>1</v>
      </c>
      <c r="K159" s="29" t="str">
        <f t="shared" si="2"/>
        <v>-</v>
      </c>
      <c r="L159" s="29">
        <f>if(and(left(A159,1)="I",iferror(vlookup(D159,'Teams sum'!A:B,2,0)="cs","-"),NOT(MID(A159,6,1)="D"),OR(right(A159,1)="A",right(A159,1)="B")),J159,"-")</f>
        <v>1</v>
      </c>
    </row>
    <row r="160">
      <c r="A160" s="9" t="s">
        <v>228</v>
      </c>
      <c r="B160" s="11">
        <v>1.0</v>
      </c>
      <c r="C160" s="9" t="s">
        <v>229</v>
      </c>
      <c r="D160" s="9" t="s">
        <v>13</v>
      </c>
      <c r="E160" s="11">
        <v>3.0</v>
      </c>
      <c r="F160" s="13">
        <v>2.18</v>
      </c>
      <c r="G160" s="13">
        <v>3.42</v>
      </c>
      <c r="H160" s="13">
        <v>5.6</v>
      </c>
      <c r="I160" s="13">
        <v>56.3</v>
      </c>
      <c r="J160" s="29">
        <f t="shared" si="1"/>
        <v>3</v>
      </c>
      <c r="K160" s="29">
        <f t="shared" si="2"/>
        <v>3</v>
      </c>
      <c r="L160" s="29" t="str">
        <f>if(and(left(A160,1)="I",iferror(vlookup(D160,'Teams sum'!A:B,2,0)="cs","-"),NOT(MID(A160,6,1)="D"),OR(right(A160,1)="A",right(A160,1)="B")),J160,"-")</f>
        <v>-</v>
      </c>
    </row>
    <row r="161">
      <c r="A161" s="9" t="s">
        <v>230</v>
      </c>
      <c r="B161" s="11">
        <v>1.0</v>
      </c>
      <c r="C161" s="9" t="s">
        <v>231</v>
      </c>
      <c r="D161" s="9" t="s">
        <v>36</v>
      </c>
      <c r="E161" s="11">
        <v>3.0</v>
      </c>
      <c r="F161" s="13">
        <v>2.23</v>
      </c>
      <c r="G161" s="13">
        <v>3.5</v>
      </c>
      <c r="H161" s="13">
        <v>5.73</v>
      </c>
      <c r="I161" s="13">
        <v>57.9</v>
      </c>
      <c r="J161" s="29">
        <f t="shared" si="1"/>
        <v>3</v>
      </c>
      <c r="K161" s="29" t="str">
        <f t="shared" si="2"/>
        <v>-</v>
      </c>
      <c r="L161" s="29">
        <f>if(and(left(A161,1)="I",iferror(vlookup(D161,'Teams sum'!A:B,2,0)="cs","-"),NOT(MID(A161,6,1)="D"),OR(right(A161,1)="A",right(A161,1)="B")),J161,"-")</f>
        <v>3</v>
      </c>
    </row>
    <row r="162">
      <c r="A162" s="9" t="s">
        <v>232</v>
      </c>
      <c r="B162" s="11">
        <v>1.0</v>
      </c>
      <c r="C162" s="9" t="s">
        <v>233</v>
      </c>
      <c r="D162" s="9" t="s">
        <v>19</v>
      </c>
      <c r="E162" s="11">
        <v>3.0</v>
      </c>
      <c r="F162" s="13">
        <v>3.02</v>
      </c>
      <c r="G162" s="13">
        <v>4.08</v>
      </c>
      <c r="H162" s="13">
        <v>7.1</v>
      </c>
      <c r="I162" s="13">
        <v>71.1</v>
      </c>
      <c r="J162" s="29">
        <f t="shared" si="1"/>
        <v>5</v>
      </c>
      <c r="K162" s="29" t="str">
        <f t="shared" si="2"/>
        <v>-</v>
      </c>
      <c r="L162" s="29">
        <f>if(and(left(A162,1)="I",iferror(vlookup(D162,'Teams sum'!A:B,2,0)="cs","-"),NOT(MID(A162,6,1)="D"),OR(right(A162,1)="A",right(A162,1)="B")),J162,"-")</f>
        <v>5</v>
      </c>
    </row>
    <row r="163">
      <c r="A163" s="9" t="s">
        <v>232</v>
      </c>
      <c r="B163" s="11">
        <v>2.0</v>
      </c>
      <c r="C163" s="9" t="s">
        <v>234</v>
      </c>
      <c r="D163" s="9" t="s">
        <v>30</v>
      </c>
      <c r="E163" s="11">
        <v>3.0</v>
      </c>
      <c r="F163" s="13">
        <v>2.8</v>
      </c>
      <c r="G163" s="13">
        <v>3.92</v>
      </c>
      <c r="H163" s="13">
        <v>6.72</v>
      </c>
      <c r="I163" s="13">
        <v>66.9</v>
      </c>
      <c r="J163" s="29">
        <f t="shared" si="1"/>
        <v>3</v>
      </c>
      <c r="K163" s="29" t="str">
        <f t="shared" si="2"/>
        <v>-</v>
      </c>
      <c r="L163" s="29">
        <f>if(and(left(A163,1)="I",iferror(vlookup(D163,'Teams sum'!A:B,2,0)="cs","-"),NOT(MID(A163,6,1)="D"),OR(right(A163,1)="A",right(A163,1)="B")),J163,"-")</f>
        <v>3</v>
      </c>
    </row>
    <row r="164">
      <c r="A164" s="9" t="s">
        <v>232</v>
      </c>
      <c r="B164" s="11">
        <v>3.0</v>
      </c>
      <c r="C164" s="9" t="s">
        <v>235</v>
      </c>
      <c r="D164" s="9" t="s">
        <v>19</v>
      </c>
      <c r="E164" s="11">
        <v>3.0</v>
      </c>
      <c r="F164" s="13">
        <v>2.42</v>
      </c>
      <c r="G164" s="13">
        <v>3.72</v>
      </c>
      <c r="H164" s="13">
        <v>6.13</v>
      </c>
      <c r="I164" s="13">
        <v>60.9</v>
      </c>
      <c r="J164" s="29">
        <f t="shared" si="1"/>
        <v>1</v>
      </c>
      <c r="K164" s="29" t="str">
        <f t="shared" si="2"/>
        <v>-</v>
      </c>
      <c r="L164" s="29">
        <f>if(and(left(A164,1)="I",iferror(vlookup(D164,'Teams sum'!A:B,2,0)="cs","-"),NOT(MID(A164,6,1)="D"),OR(right(A164,1)="A",right(A164,1)="B")),J164,"-")</f>
        <v>1</v>
      </c>
    </row>
    <row r="165">
      <c r="A165" s="9" t="s">
        <v>232</v>
      </c>
      <c r="B165" s="11">
        <v>4.0</v>
      </c>
      <c r="C165" s="9" t="s">
        <v>236</v>
      </c>
      <c r="D165" s="9" t="s">
        <v>13</v>
      </c>
      <c r="E165" s="11">
        <v>3.0</v>
      </c>
      <c r="F165" s="13">
        <v>2.32</v>
      </c>
      <c r="G165" s="13">
        <v>3.62</v>
      </c>
      <c r="H165" s="13">
        <v>5.93</v>
      </c>
      <c r="I165" s="13">
        <v>59.3</v>
      </c>
      <c r="J165" s="29" t="str">
        <f t="shared" si="1"/>
        <v>-</v>
      </c>
      <c r="K165" s="29" t="str">
        <f t="shared" si="2"/>
        <v>-</v>
      </c>
      <c r="L165" s="29" t="str">
        <f>if(and(left(A165,1)="I",iferror(vlookup(D165,'Teams sum'!A:B,2,0)="cs","-"),NOT(MID(A165,6,1)="D"),OR(right(A165,1)="A",right(A165,1)="B")),J165,"-")</f>
        <v>-</v>
      </c>
    </row>
    <row r="166">
      <c r="A166" s="9" t="s">
        <v>237</v>
      </c>
      <c r="B166" s="11">
        <v>1.0</v>
      </c>
      <c r="C166" s="9" t="s">
        <v>238</v>
      </c>
      <c r="D166" s="9" t="s">
        <v>30</v>
      </c>
      <c r="E166" s="11">
        <v>3.0</v>
      </c>
      <c r="F166" s="13">
        <v>1.78</v>
      </c>
      <c r="G166" s="13">
        <v>3.38</v>
      </c>
      <c r="H166" s="13">
        <v>5.17</v>
      </c>
      <c r="I166" s="13">
        <v>51.8</v>
      </c>
      <c r="J166" s="29">
        <f t="shared" si="1"/>
        <v>3</v>
      </c>
      <c r="K166" s="29">
        <f t="shared" si="2"/>
        <v>3</v>
      </c>
      <c r="L166" s="29" t="str">
        <f>if(and(left(A166,1)="I",iferror(vlookup(D166,'Teams sum'!A:B,2,0)="cs","-"),NOT(MID(A166,6,1)="D"),OR(right(A166,1)="A",right(A166,1)="B")),J166,"-")</f>
        <v>-</v>
      </c>
    </row>
  </sheetData>
  <autoFilter ref="$A$1:$L$166">
    <sortState ref="A1:L166">
      <sortCondition descending="1" ref="H1:H166"/>
      <sortCondition ref="C1:C166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9.0"/>
    <col customWidth="1" min="2" max="2" width="9.29"/>
    <col customWidth="1" min="3" max="3" width="21.57"/>
    <col customWidth="1" min="4" max="4" width="24.71"/>
    <col customWidth="1" min="5" max="7" width="9.71"/>
  </cols>
  <sheetData>
    <row r="1">
      <c r="A1" s="3" t="s">
        <v>1</v>
      </c>
      <c r="B1" s="3" t="s">
        <v>3</v>
      </c>
      <c r="C1" s="3" t="s">
        <v>4</v>
      </c>
      <c r="D1" s="3" t="s">
        <v>0</v>
      </c>
      <c r="E1" s="5" t="s">
        <v>6</v>
      </c>
      <c r="F1" s="5" t="s">
        <v>7</v>
      </c>
      <c r="G1" s="5" t="s">
        <v>8</v>
      </c>
    </row>
    <row r="2">
      <c r="A2" s="7" t="s">
        <v>9</v>
      </c>
      <c r="B2" s="7">
        <v>1.0</v>
      </c>
      <c r="C2" s="7" t="s">
        <v>12</v>
      </c>
      <c r="D2" s="9" t="s">
        <v>13</v>
      </c>
      <c r="E2" s="10">
        <v>2.03</v>
      </c>
      <c r="F2" s="10">
        <v>1.8</v>
      </c>
      <c r="G2" s="10">
        <v>3.83</v>
      </c>
    </row>
    <row r="3">
      <c r="A3" s="7" t="s">
        <v>17</v>
      </c>
      <c r="B3" s="7">
        <v>1.0</v>
      </c>
      <c r="C3" s="7" t="s">
        <v>18</v>
      </c>
      <c r="D3" s="9" t="s">
        <v>19</v>
      </c>
      <c r="E3" s="10">
        <v>2.87</v>
      </c>
      <c r="F3" s="10">
        <v>2.5</v>
      </c>
      <c r="G3" s="10">
        <v>5.37</v>
      </c>
    </row>
    <row r="4">
      <c r="A4" s="7" t="s">
        <v>17</v>
      </c>
      <c r="B4" s="7">
        <v>2.0</v>
      </c>
      <c r="C4" s="7" t="s">
        <v>20</v>
      </c>
      <c r="D4" s="9" t="s">
        <v>19</v>
      </c>
      <c r="E4" s="10">
        <v>2.27</v>
      </c>
      <c r="F4" s="10">
        <v>1.9</v>
      </c>
      <c r="G4" s="10">
        <v>4.17</v>
      </c>
    </row>
  </sheetData>
  <autoFilter ref="$A$1:$G$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43"/>
    <col customWidth="1" min="2" max="2" width="12.14"/>
    <col customWidth="1" min="3" max="3" width="8.0"/>
    <col customWidth="1" min="4" max="9" width="6.57"/>
    <col customWidth="1" min="10" max="10" width="6.43"/>
    <col customWidth="1" min="11" max="11" width="5.57"/>
    <col customWidth="1" min="12" max="12" width="5.86"/>
  </cols>
  <sheetData>
    <row r="1" ht="13.5" customHeight="1">
      <c r="A1" s="1" t="s">
        <v>0</v>
      </c>
      <c r="B1" s="14" t="s">
        <v>2</v>
      </c>
      <c r="C1" s="15" t="s">
        <v>22</v>
      </c>
      <c r="D1" s="1" t="s">
        <v>23</v>
      </c>
      <c r="E1" s="1" t="s">
        <v>14</v>
      </c>
      <c r="F1" s="1" t="s">
        <v>24</v>
      </c>
      <c r="G1" s="1" t="s">
        <v>15</v>
      </c>
      <c r="H1" s="1" t="s">
        <v>24</v>
      </c>
      <c r="I1" s="14" t="s">
        <v>25</v>
      </c>
      <c r="J1" s="16" t="s">
        <v>23</v>
      </c>
      <c r="K1" s="16" t="s">
        <v>14</v>
      </c>
      <c r="L1" s="16" t="s">
        <v>15</v>
      </c>
    </row>
    <row r="2" ht="13.5" customHeight="1">
      <c r="A2" s="17" t="s">
        <v>26</v>
      </c>
      <c r="B2" s="18" t="s">
        <v>27</v>
      </c>
      <c r="C2" s="19"/>
      <c r="D2" s="20">
        <v>8.0</v>
      </c>
      <c r="E2" s="21">
        <v>5.0</v>
      </c>
      <c r="F2" s="22">
        <v>1.0</v>
      </c>
      <c r="G2" s="21">
        <v>9.0</v>
      </c>
      <c r="H2" s="22" t="s">
        <v>28</v>
      </c>
      <c r="I2" s="23"/>
      <c r="J2" s="24">
        <v>15.0</v>
      </c>
      <c r="K2" s="25">
        <v>15.0</v>
      </c>
      <c r="L2" s="25">
        <v>0.0</v>
      </c>
    </row>
    <row r="3" ht="13.5" customHeight="1">
      <c r="A3" s="17" t="s">
        <v>29</v>
      </c>
      <c r="B3" s="18" t="s">
        <v>27</v>
      </c>
      <c r="C3" s="19"/>
      <c r="D3" s="20">
        <v>6.0</v>
      </c>
      <c r="E3" s="21">
        <v>5.0</v>
      </c>
      <c r="F3" s="22">
        <v>1.0</v>
      </c>
      <c r="G3" s="21">
        <v>5.0</v>
      </c>
      <c r="H3" s="22">
        <v>1.0</v>
      </c>
      <c r="I3" s="23"/>
      <c r="J3" s="24">
        <v>25.0</v>
      </c>
      <c r="K3" s="25">
        <v>15.0</v>
      </c>
      <c r="L3" s="25">
        <v>10.0</v>
      </c>
    </row>
    <row r="4" ht="13.5" customHeight="1">
      <c r="A4" s="17" t="s">
        <v>30</v>
      </c>
      <c r="B4" s="18" t="s">
        <v>27</v>
      </c>
      <c r="C4" s="19"/>
      <c r="D4" s="20">
        <v>2.0</v>
      </c>
      <c r="E4" s="21">
        <v>3.0</v>
      </c>
      <c r="F4" s="22">
        <v>3.0</v>
      </c>
      <c r="G4" s="21">
        <v>4.0</v>
      </c>
      <c r="H4" s="22">
        <v>2.0</v>
      </c>
      <c r="I4" s="23"/>
      <c r="J4" s="24">
        <v>50.0</v>
      </c>
      <c r="K4" s="25">
        <v>28.0</v>
      </c>
      <c r="L4" s="25">
        <v>22.0</v>
      </c>
    </row>
    <row r="5" ht="13.5" customHeight="1">
      <c r="A5" s="17" t="s">
        <v>31</v>
      </c>
      <c r="B5" s="18" t="s">
        <v>27</v>
      </c>
      <c r="C5" s="19"/>
      <c r="D5" s="20">
        <v>3.0</v>
      </c>
      <c r="E5" s="21">
        <v>4.0</v>
      </c>
      <c r="F5" s="22">
        <v>2.0</v>
      </c>
      <c r="G5" s="21">
        <v>3.0</v>
      </c>
      <c r="H5" s="22">
        <v>3.0</v>
      </c>
      <c r="I5" s="23"/>
      <c r="J5" s="24">
        <v>49.0</v>
      </c>
      <c r="K5" s="25">
        <v>26.0</v>
      </c>
      <c r="L5" s="25">
        <v>23.0</v>
      </c>
    </row>
    <row r="6" ht="13.5" customHeight="1">
      <c r="A6" s="17" t="s">
        <v>32</v>
      </c>
      <c r="B6" s="18" t="s">
        <v>27</v>
      </c>
      <c r="C6" s="19"/>
      <c r="D6" s="20">
        <v>7.0</v>
      </c>
      <c r="E6" s="21">
        <v>7.0</v>
      </c>
      <c r="F6" s="22" t="s">
        <v>28</v>
      </c>
      <c r="G6" s="21">
        <v>8.0</v>
      </c>
      <c r="H6" s="22" t="s">
        <v>28</v>
      </c>
      <c r="I6" s="23"/>
      <c r="J6" s="24">
        <v>16.0</v>
      </c>
      <c r="K6" s="25">
        <v>12.0</v>
      </c>
      <c r="L6" s="25">
        <v>4.0</v>
      </c>
    </row>
    <row r="7" ht="13.5" customHeight="1">
      <c r="A7" s="26" t="s">
        <v>19</v>
      </c>
      <c r="B7" s="18" t="s">
        <v>27</v>
      </c>
      <c r="C7" s="19"/>
      <c r="D7" s="20">
        <v>4.0</v>
      </c>
      <c r="E7" s="21">
        <v>8.0</v>
      </c>
      <c r="F7" s="22" t="s">
        <v>28</v>
      </c>
      <c r="G7" s="21">
        <v>2.0</v>
      </c>
      <c r="H7" s="22">
        <v>5.0</v>
      </c>
      <c r="I7" s="23"/>
      <c r="J7" s="24">
        <v>42.0</v>
      </c>
      <c r="K7" s="25">
        <v>9.0</v>
      </c>
      <c r="L7" s="25">
        <v>33.0</v>
      </c>
    </row>
    <row r="8" ht="13.5" customHeight="1">
      <c r="A8" s="28" t="s">
        <v>34</v>
      </c>
      <c r="B8" s="18" t="s">
        <v>27</v>
      </c>
      <c r="C8" s="19"/>
      <c r="D8" s="20">
        <v>10.0</v>
      </c>
      <c r="E8" s="21">
        <v>10.0</v>
      </c>
      <c r="F8" s="22" t="s">
        <v>28</v>
      </c>
      <c r="G8" s="21">
        <v>7.0</v>
      </c>
      <c r="H8" s="22" t="s">
        <v>28</v>
      </c>
      <c r="I8" s="23"/>
      <c r="J8" s="24">
        <v>5.0</v>
      </c>
      <c r="K8" s="25">
        <v>0.0</v>
      </c>
      <c r="L8" s="25">
        <v>5.0</v>
      </c>
    </row>
    <row r="9" ht="13.5" customHeight="1">
      <c r="A9" s="17" t="s">
        <v>13</v>
      </c>
      <c r="B9" s="18" t="s">
        <v>27</v>
      </c>
      <c r="C9" s="19"/>
      <c r="D9" s="20">
        <v>1.0</v>
      </c>
      <c r="E9" s="21">
        <v>1.0</v>
      </c>
      <c r="F9" s="22">
        <v>7.0</v>
      </c>
      <c r="G9" s="21">
        <v>1.0</v>
      </c>
      <c r="H9" s="22">
        <v>7.0</v>
      </c>
      <c r="I9" s="23"/>
      <c r="J9" s="24">
        <v>81.0</v>
      </c>
      <c r="K9" s="25">
        <v>30.0</v>
      </c>
      <c r="L9" s="25">
        <v>43.0</v>
      </c>
    </row>
    <row r="10" ht="13.5" customHeight="1">
      <c r="A10" s="17" t="s">
        <v>35</v>
      </c>
      <c r="B10" s="18" t="s">
        <v>27</v>
      </c>
      <c r="C10" s="19"/>
      <c r="D10" s="20">
        <v>5.0</v>
      </c>
      <c r="E10" s="21">
        <v>2.0</v>
      </c>
      <c r="F10" s="22">
        <v>5.0</v>
      </c>
      <c r="G10" s="21">
        <v>9.0</v>
      </c>
      <c r="H10" s="22" t="s">
        <v>28</v>
      </c>
      <c r="I10" s="23"/>
      <c r="J10" s="24">
        <v>29.0</v>
      </c>
      <c r="K10" s="25">
        <v>29.0</v>
      </c>
      <c r="L10" s="25">
        <v>0.0</v>
      </c>
    </row>
    <row r="11" ht="13.5" customHeight="1">
      <c r="A11" s="17" t="s">
        <v>36</v>
      </c>
      <c r="B11" s="18" t="s">
        <v>27</v>
      </c>
      <c r="C11" s="19"/>
      <c r="D11" s="20">
        <v>9.0</v>
      </c>
      <c r="E11" s="21">
        <v>9.0</v>
      </c>
      <c r="F11" s="22" t="s">
        <v>28</v>
      </c>
      <c r="G11" s="21">
        <v>6.0</v>
      </c>
      <c r="H11" s="22" t="s">
        <v>28</v>
      </c>
      <c r="I11" s="23"/>
      <c r="J11" s="24">
        <v>7.0</v>
      </c>
      <c r="K11" s="25">
        <v>1.0</v>
      </c>
      <c r="L11" s="25">
        <v>6.0</v>
      </c>
    </row>
  </sheetData>
  <conditionalFormatting sqref="E2:E11 G2:G11">
    <cfRule type="cellIs" dxfId="0" priority="1" operator="equal">
      <formula>3</formula>
    </cfRule>
  </conditionalFormatting>
  <conditionalFormatting sqref="E2:E11 G2:G11">
    <cfRule type="cellIs" dxfId="1" priority="2" operator="equal">
      <formula>2</formula>
    </cfRule>
  </conditionalFormatting>
  <conditionalFormatting sqref="E2:E11 G2:G11">
    <cfRule type="cellIs" dxfId="2" priority="3" operator="equal">
      <formula>1</formula>
    </cfRule>
  </conditionalFormatting>
  <conditionalFormatting sqref="D2:D11">
    <cfRule type="cellIs" dxfId="0" priority="4" operator="equal">
      <formula>3</formula>
    </cfRule>
  </conditionalFormatting>
  <conditionalFormatting sqref="D2:D11">
    <cfRule type="cellIs" dxfId="1" priority="5" operator="equal">
      <formula>2</formula>
    </cfRule>
  </conditionalFormatting>
  <conditionalFormatting sqref="D2:D11">
    <cfRule type="cellIs" dxfId="2" priority="6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3.71"/>
    <col customWidth="1" min="2" max="2" width="34.0"/>
    <col customWidth="1" min="3" max="3" width="14.86"/>
  </cols>
  <sheetData>
    <row r="1">
      <c r="A1" s="27" t="s">
        <v>33</v>
      </c>
      <c r="B1" s="30"/>
      <c r="C1" s="31">
        <v>43799.0</v>
      </c>
    </row>
    <row r="2">
      <c r="A2" s="32" t="s">
        <v>23</v>
      </c>
      <c r="B2" s="33" t="s">
        <v>0</v>
      </c>
      <c r="C2" s="32" t="s">
        <v>23</v>
      </c>
    </row>
    <row r="3">
      <c r="A3" s="34">
        <v>1.0</v>
      </c>
      <c r="B3" s="35" t="s">
        <v>13</v>
      </c>
      <c r="C3" s="34">
        <v>81.0</v>
      </c>
    </row>
    <row r="4">
      <c r="A4" s="34">
        <v>2.0</v>
      </c>
      <c r="B4" s="35" t="s">
        <v>30</v>
      </c>
      <c r="C4" s="34">
        <v>50.0</v>
      </c>
    </row>
    <row r="5">
      <c r="A5" s="34">
        <v>3.0</v>
      </c>
      <c r="B5" s="35" t="s">
        <v>31</v>
      </c>
      <c r="C5" s="34">
        <v>49.0</v>
      </c>
    </row>
    <row r="6">
      <c r="A6" s="34">
        <v>4.0</v>
      </c>
      <c r="B6" s="35" t="s">
        <v>19</v>
      </c>
      <c r="C6" s="34">
        <v>42.0</v>
      </c>
    </row>
    <row r="7">
      <c r="A7" s="34">
        <v>5.0</v>
      </c>
      <c r="B7" s="35" t="s">
        <v>35</v>
      </c>
      <c r="C7" s="34">
        <v>29.0</v>
      </c>
    </row>
    <row r="8">
      <c r="A8" s="34">
        <v>6.0</v>
      </c>
      <c r="B8" s="35" t="s">
        <v>29</v>
      </c>
      <c r="C8" s="34">
        <v>25.0</v>
      </c>
    </row>
    <row r="9">
      <c r="A9" s="34">
        <v>7.0</v>
      </c>
      <c r="B9" s="35" t="s">
        <v>32</v>
      </c>
      <c r="C9" s="34">
        <v>16.0</v>
      </c>
    </row>
    <row r="10">
      <c r="A10" s="34">
        <v>8.0</v>
      </c>
      <c r="B10" s="35" t="s">
        <v>26</v>
      </c>
      <c r="C10" s="34">
        <v>15.0</v>
      </c>
    </row>
    <row r="11">
      <c r="A11" s="34">
        <v>9.0</v>
      </c>
      <c r="B11" s="35" t="s">
        <v>36</v>
      </c>
      <c r="C11" s="34">
        <v>7.0</v>
      </c>
    </row>
    <row r="12">
      <c r="A12" s="34">
        <v>10.0</v>
      </c>
      <c r="B12" s="35" t="s">
        <v>34</v>
      </c>
      <c r="C12" s="34">
        <v>5.0</v>
      </c>
    </row>
    <row r="13">
      <c r="A13" s="34"/>
      <c r="B13" s="35"/>
      <c r="C13" s="34"/>
    </row>
    <row r="14">
      <c r="A14" s="34"/>
      <c r="B14" s="35"/>
      <c r="C14" s="34"/>
    </row>
    <row r="15">
      <c r="A15" s="34"/>
      <c r="B15" s="35"/>
      <c r="C15" s="34"/>
    </row>
    <row r="16">
      <c r="A16" s="34"/>
      <c r="B16" s="35"/>
      <c r="C16" s="34"/>
    </row>
    <row r="17">
      <c r="A17" s="34"/>
      <c r="B17" s="35"/>
      <c r="C17" s="34"/>
    </row>
    <row r="18">
      <c r="A18" s="34"/>
      <c r="B18" s="35"/>
      <c r="C18" s="34"/>
    </row>
    <row r="19">
      <c r="A19" s="34"/>
      <c r="B19" s="35"/>
      <c r="C19" s="34"/>
    </row>
    <row r="20">
      <c r="A20" s="34"/>
      <c r="B20" s="35"/>
      <c r="C20" s="34"/>
    </row>
    <row r="21">
      <c r="A21" s="34"/>
      <c r="B21" s="35"/>
      <c r="C21" s="34"/>
    </row>
    <row r="22">
      <c r="A22" s="34"/>
      <c r="B22" s="35"/>
      <c r="C22" s="34"/>
    </row>
    <row r="23">
      <c r="A23" s="34"/>
      <c r="B23" s="35"/>
      <c r="C23" s="34"/>
    </row>
    <row r="24">
      <c r="A24" s="34"/>
      <c r="B24" s="35"/>
      <c r="C24" s="34"/>
    </row>
    <row r="25">
      <c r="A25" s="34"/>
      <c r="B25" s="35"/>
      <c r="C25" s="34"/>
    </row>
    <row r="26">
      <c r="A26" s="34"/>
      <c r="B26" s="35"/>
      <c r="C26" s="34"/>
    </row>
    <row r="27">
      <c r="A27" s="34"/>
      <c r="B27" s="35"/>
      <c r="C27" s="34"/>
    </row>
    <row r="28">
      <c r="A28" s="34"/>
      <c r="B28" s="35"/>
      <c r="C28" s="34"/>
    </row>
    <row r="29">
      <c r="A29" s="34"/>
      <c r="B29" s="35"/>
      <c r="C29" s="34"/>
    </row>
    <row r="30">
      <c r="A30" s="34"/>
      <c r="B30" s="35"/>
      <c r="C30" s="34"/>
    </row>
    <row r="31">
      <c r="A31" s="34"/>
      <c r="B31" s="35"/>
      <c r="C31" s="3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29"/>
    <col customWidth="1" min="2" max="2" width="9.14"/>
    <col customWidth="1" min="3" max="3" width="9.71"/>
    <col customWidth="1" min="4" max="4" width="10.0"/>
    <col customWidth="1" min="5" max="5" width="10.29"/>
    <col customWidth="1" min="6" max="6" width="9.86"/>
    <col customWidth="1" min="7" max="10" width="10.86"/>
  </cols>
  <sheetData>
    <row r="1">
      <c r="A1" s="28" t="s">
        <v>0</v>
      </c>
      <c r="B1" s="28" t="s">
        <v>41</v>
      </c>
      <c r="C1" s="28" t="s">
        <v>42</v>
      </c>
      <c r="D1" s="28" t="s">
        <v>43</v>
      </c>
      <c r="E1" s="28" t="s">
        <v>44</v>
      </c>
      <c r="F1" s="28" t="s">
        <v>45</v>
      </c>
      <c r="G1" s="28" t="s">
        <v>46</v>
      </c>
      <c r="H1" s="28" t="s">
        <v>47</v>
      </c>
      <c r="I1" s="28" t="s">
        <v>48</v>
      </c>
      <c r="J1" s="28" t="s">
        <v>49</v>
      </c>
    </row>
    <row r="2">
      <c r="A2" s="36" t="s">
        <v>26</v>
      </c>
      <c r="B2" s="37">
        <v>0.0</v>
      </c>
      <c r="C2" s="37">
        <v>0.0</v>
      </c>
      <c r="D2" s="37">
        <v>0.0</v>
      </c>
      <c r="E2" s="37">
        <v>2.0</v>
      </c>
      <c r="F2" s="37">
        <v>0.0</v>
      </c>
      <c r="G2" s="37">
        <v>1.0</v>
      </c>
      <c r="H2" s="37">
        <v>2.0</v>
      </c>
      <c r="I2" s="37">
        <v>0.0</v>
      </c>
      <c r="J2" s="37">
        <v>1.0</v>
      </c>
    </row>
    <row r="3">
      <c r="A3" s="36" t="s">
        <v>29</v>
      </c>
      <c r="B3" s="37">
        <v>2.0</v>
      </c>
      <c r="C3" s="37">
        <v>0.0</v>
      </c>
      <c r="D3" s="37">
        <v>0.0</v>
      </c>
      <c r="E3" s="37">
        <v>1.0</v>
      </c>
      <c r="F3" s="37">
        <v>1.0</v>
      </c>
      <c r="G3" s="37">
        <v>1.0</v>
      </c>
      <c r="H3" s="37">
        <v>3.0</v>
      </c>
      <c r="I3" s="37">
        <v>1.0</v>
      </c>
      <c r="J3" s="37">
        <v>1.0</v>
      </c>
    </row>
    <row r="4">
      <c r="A4" s="36" t="s">
        <v>30</v>
      </c>
      <c r="B4" s="37">
        <v>2.0</v>
      </c>
      <c r="C4" s="37">
        <v>3.0</v>
      </c>
      <c r="D4" s="37">
        <v>0.0</v>
      </c>
      <c r="E4" s="37">
        <v>2.0</v>
      </c>
      <c r="F4" s="37">
        <v>3.0</v>
      </c>
      <c r="G4" s="37">
        <v>1.0</v>
      </c>
      <c r="H4" s="37">
        <v>4.0</v>
      </c>
      <c r="I4" s="37">
        <v>6.0</v>
      </c>
      <c r="J4" s="37">
        <v>1.0</v>
      </c>
    </row>
    <row r="5">
      <c r="A5" s="36" t="s">
        <v>31</v>
      </c>
      <c r="B5" s="37">
        <v>1.0</v>
      </c>
      <c r="C5" s="37">
        <v>3.0</v>
      </c>
      <c r="D5" s="37">
        <v>4.0</v>
      </c>
      <c r="E5" s="37">
        <v>2.0</v>
      </c>
      <c r="F5" s="37">
        <v>2.0</v>
      </c>
      <c r="G5" s="37">
        <v>1.0</v>
      </c>
      <c r="H5" s="37">
        <v>3.0</v>
      </c>
      <c r="I5" s="37">
        <v>5.0</v>
      </c>
      <c r="J5" s="37">
        <v>5.0</v>
      </c>
    </row>
    <row r="6">
      <c r="A6" s="36" t="s">
        <v>32</v>
      </c>
      <c r="B6" s="37">
        <v>0.0</v>
      </c>
      <c r="C6" s="37">
        <v>1.0</v>
      </c>
      <c r="D6" s="37">
        <v>1.0</v>
      </c>
      <c r="E6" s="37">
        <v>1.0</v>
      </c>
      <c r="F6" s="37">
        <v>0.0</v>
      </c>
      <c r="G6" s="37">
        <v>3.0</v>
      </c>
      <c r="H6" s="37">
        <v>1.0</v>
      </c>
      <c r="I6" s="37">
        <v>1.0</v>
      </c>
      <c r="J6" s="37">
        <v>4.0</v>
      </c>
    </row>
    <row r="7">
      <c r="A7" s="36" t="s">
        <v>19</v>
      </c>
      <c r="B7" s="37">
        <v>4.0</v>
      </c>
      <c r="C7" s="37">
        <v>2.0</v>
      </c>
      <c r="D7" s="37">
        <v>7.0</v>
      </c>
      <c r="E7" s="37">
        <v>0.0</v>
      </c>
      <c r="F7" s="37">
        <v>2.0</v>
      </c>
      <c r="G7" s="37">
        <v>2.0</v>
      </c>
      <c r="H7" s="37">
        <v>4.0</v>
      </c>
      <c r="I7" s="37">
        <v>4.0</v>
      </c>
      <c r="J7" s="37">
        <v>9.0</v>
      </c>
    </row>
    <row r="8">
      <c r="A8" s="26" t="s">
        <v>34</v>
      </c>
      <c r="B8" s="37">
        <v>1.0</v>
      </c>
      <c r="C8" s="37">
        <v>0.0</v>
      </c>
      <c r="D8" s="37">
        <v>0.0</v>
      </c>
      <c r="E8" s="37">
        <v>0.0</v>
      </c>
      <c r="F8" s="37">
        <v>0.0</v>
      </c>
      <c r="G8" s="37">
        <v>0.0</v>
      </c>
      <c r="H8" s="37">
        <v>1.0</v>
      </c>
      <c r="I8" s="37">
        <v>0.0</v>
      </c>
      <c r="J8" s="37">
        <v>0.0</v>
      </c>
    </row>
    <row r="9">
      <c r="A9" s="26" t="s">
        <v>13</v>
      </c>
      <c r="B9" s="37">
        <v>5.0</v>
      </c>
      <c r="C9" s="37">
        <v>5.0</v>
      </c>
      <c r="D9" s="37">
        <v>0.0</v>
      </c>
      <c r="E9" s="37">
        <v>4.0</v>
      </c>
      <c r="F9" s="37">
        <v>1.0</v>
      </c>
      <c r="G9" s="37">
        <v>1.0</v>
      </c>
      <c r="H9" s="37">
        <v>10.0</v>
      </c>
      <c r="I9" s="37">
        <v>7.0</v>
      </c>
      <c r="J9" s="37">
        <v>1.0</v>
      </c>
    </row>
    <row r="10">
      <c r="A10" s="36" t="s">
        <v>35</v>
      </c>
      <c r="B10" s="37">
        <v>0.0</v>
      </c>
      <c r="C10" s="37">
        <v>0.0</v>
      </c>
      <c r="D10" s="37">
        <v>0.0</v>
      </c>
      <c r="E10" s="37">
        <v>3.0</v>
      </c>
      <c r="F10" s="37">
        <v>2.0</v>
      </c>
      <c r="G10" s="37">
        <v>0.0</v>
      </c>
      <c r="H10" s="37">
        <v>3.0</v>
      </c>
      <c r="I10" s="37">
        <v>2.0</v>
      </c>
      <c r="J10" s="37">
        <v>0.0</v>
      </c>
    </row>
    <row r="11">
      <c r="A11" s="36" t="s">
        <v>36</v>
      </c>
      <c r="B11" s="37">
        <v>1.0</v>
      </c>
      <c r="C11" s="37">
        <v>1.0</v>
      </c>
      <c r="D11" s="37">
        <v>0.0</v>
      </c>
      <c r="E11" s="37">
        <v>0.0</v>
      </c>
      <c r="F11" s="37">
        <v>0.0</v>
      </c>
      <c r="G11" s="37">
        <v>0.0</v>
      </c>
      <c r="H11" s="37">
        <v>1.0</v>
      </c>
      <c r="I11" s="37">
        <v>1.0</v>
      </c>
      <c r="J11" s="37">
        <v>0.0</v>
      </c>
    </row>
    <row r="12">
      <c r="A12" s="36"/>
      <c r="B12" s="37"/>
      <c r="C12" s="37"/>
      <c r="D12" s="37"/>
      <c r="E12" s="37"/>
      <c r="F12" s="37"/>
      <c r="G12" s="37"/>
      <c r="H12" s="37"/>
      <c r="I12" s="37"/>
      <c r="J12" s="37"/>
    </row>
    <row r="13">
      <c r="A13" s="36"/>
      <c r="B13" s="37"/>
      <c r="C13" s="37"/>
      <c r="D13" s="37"/>
      <c r="E13" s="37"/>
      <c r="F13" s="37"/>
      <c r="G13" s="37"/>
      <c r="H13" s="37"/>
      <c r="I13" s="37"/>
      <c r="J13" s="37"/>
    </row>
    <row r="14">
      <c r="A14" s="36"/>
      <c r="B14" s="37"/>
      <c r="C14" s="37"/>
      <c r="D14" s="37"/>
      <c r="E14" s="37"/>
      <c r="F14" s="37"/>
      <c r="G14" s="37"/>
      <c r="H14" s="37"/>
      <c r="I14" s="37"/>
      <c r="J14" s="37"/>
    </row>
    <row r="15">
      <c r="A15" s="36"/>
      <c r="B15" s="37"/>
      <c r="C15" s="37"/>
      <c r="D15" s="37"/>
      <c r="E15" s="37"/>
      <c r="F15" s="37"/>
      <c r="G15" s="37"/>
      <c r="H15" s="37"/>
      <c r="I15" s="37"/>
      <c r="J15" s="37"/>
    </row>
  </sheetData>
  <printOptions horizontalCentered="1"/>
  <pageMargins bottom="0.75" footer="0.0" header="0.0" left="0.7" right="0.7" top="0.75"/>
  <pageSetup fitToHeight="0" paperSize="9" orientation="portrait" pageOrder="overThenDown"/>
  <drawing r:id="rId1"/>
  <tableParts count="4">
    <tablePart r:id="rId6"/>
    <tablePart r:id="rId7"/>
    <tablePart r:id="rId8"/>
    <tablePart r:id="rId9"/>
  </tableParts>
</worksheet>
</file>